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22"/>
  </bookViews>
  <sheets>
    <sheet name="实施项目" sheetId="1" r:id="rId1"/>
  </sheets>
  <definedNames>
    <definedName name="_xlnm._FilterDatabase" localSheetId="0" hidden="1">实施项目!$A$4:$L$16</definedName>
    <definedName name="_xlnm.Print_Area" localSheetId="0">实施项目!$A$1:$L$16</definedName>
    <definedName name="_xlnm.Print_Titles" localSheetId="0">实施项目!$4:$4</definedName>
  </definedNames>
  <calcPr calcId="144525"/>
</workbook>
</file>

<file path=xl/sharedStrings.xml><?xml version="1.0" encoding="utf-8"?>
<sst xmlns="http://schemas.openxmlformats.org/spreadsheetml/2006/main" count="82" uniqueCount="67">
  <si>
    <t>附件</t>
  </si>
  <si>
    <t>融水苗族自治县2020年市级统筹推进重大项建设目标及职责分工表</t>
  </si>
  <si>
    <t>金额单位：万元</t>
  </si>
  <si>
    <t>序号</t>
  </si>
  <si>
    <t>项目名称</t>
  </si>
  <si>
    <t>主要建设内容及规模</t>
  </si>
  <si>
    <t>总投资</t>
  </si>
  <si>
    <t>2020年计划投资</t>
  </si>
  <si>
    <t>2020年建设目标</t>
  </si>
  <si>
    <t>1-4月累计          完成投资</t>
  </si>
  <si>
    <t>完成年度     计划投资</t>
  </si>
  <si>
    <t>项目业主</t>
  </si>
  <si>
    <t>责任单位</t>
  </si>
  <si>
    <t>县联系领导</t>
  </si>
  <si>
    <t>备注</t>
  </si>
  <si>
    <t>合计</t>
  </si>
  <si>
    <t>融水县九元山风电场</t>
  </si>
  <si>
    <t>装机容量100MW。</t>
  </si>
  <si>
    <t>升压站及场内道路施工。</t>
  </si>
  <si>
    <t>华电广西能源有限公司</t>
  </si>
  <si>
    <t>县科工贸局
融水镇
香粉乡
四荣乡
安陲乡</t>
  </si>
  <si>
    <t>韦宙章</t>
  </si>
  <si>
    <t>三柳高速融安出口至龙宝大峡谷公路（香粉-安陲段）</t>
  </si>
  <si>
    <t>起于融水县香粉乡城镇附近，终于安陲乡城镇入口处，路线总长19.98公里，设计时速40公里。</t>
  </si>
  <si>
    <t>完成工程量74%。</t>
  </si>
  <si>
    <t>县交通局</t>
  </si>
  <si>
    <t>县交通局
香粉乡
四荣乡
安陲乡</t>
  </si>
  <si>
    <t>优能融水摩天岭48MW风电场</t>
  </si>
  <si>
    <t>总装机容量48MW。</t>
  </si>
  <si>
    <t>主体完工。</t>
  </si>
  <si>
    <t>融水优能风电公司</t>
  </si>
  <si>
    <t>县科工贸局
滚贝乡
杆洞乡</t>
  </si>
  <si>
    <t>优能融水梓山坪48MW风电场</t>
  </si>
  <si>
    <t>融水县城区防洪排涝工程（一期）城北区工程</t>
  </si>
  <si>
    <t>按20年一遇防洪标准新建防洪堤820米、护岸200米，新建解放桥泵站、排涝闸各1座。</t>
  </si>
  <si>
    <t>完成泵站、排涝闸、400米堤防建设。</t>
  </si>
  <si>
    <t>融水县水利局</t>
  </si>
  <si>
    <t>县水利局</t>
  </si>
  <si>
    <t>融水县扶贫协作返乡创业园（一期）</t>
  </si>
  <si>
    <t>用地面积312.85亩，总建筑面积约10万平方米。</t>
  </si>
  <si>
    <t>完成4栋多层标准厂房、孵化中心、园区配套道路及产品展示中心建设。</t>
  </si>
  <si>
    <t>融水县融创产业投资发展公司</t>
  </si>
  <si>
    <t>县工管委中心</t>
  </si>
  <si>
    <t>桂北中药材仓储物流中心</t>
  </si>
  <si>
    <t>用地面积约150亩，主要建设中药材交易市场、农产品交易市场、大地法则苗族印象体验地、仓储及物流中心等。</t>
  </si>
  <si>
    <t>主体建设。</t>
  </si>
  <si>
    <t>融水县中悦中药材产业投资有限公司</t>
  </si>
  <si>
    <t>县科工贸局
县农业农村局
县投促中心</t>
  </si>
  <si>
    <t>双龙沟民族文化旅游项目</t>
  </si>
  <si>
    <t>用地面积261亩，总建筑面积7.2万平方米，包括民族文化体验博物园、精品民俗、新游客接待中心、斗马场及附属配套设施等。</t>
  </si>
  <si>
    <t>建设民族文化体验博物园、斗马场、双龙沟易地扶贫文化展示中心、原始森林生态步道及配套设施等。</t>
  </si>
  <si>
    <t>广西融水双龙沟旅游开发有限公司</t>
  </si>
  <si>
    <t>县文体广旅局</t>
  </si>
  <si>
    <t>王院忠</t>
  </si>
  <si>
    <t>融水县人民医院妇产科儿科综合楼</t>
  </si>
  <si>
    <t>新建业务用房19500平方米。</t>
  </si>
  <si>
    <t>完工。</t>
  </si>
  <si>
    <t>融水县人民医院</t>
  </si>
  <si>
    <t>县卫健局</t>
  </si>
  <si>
    <t>融水县中医医院老年病业务综合楼及附属设施项目</t>
  </si>
  <si>
    <t>新建业务用房26250平方米。</t>
  </si>
  <si>
    <t>融水县中医医院</t>
  </si>
  <si>
    <t>荣途环保（融水）城乡生活垃圾资源化处理项目</t>
  </si>
  <si>
    <r>
      <rPr>
        <sz val="16"/>
        <rFont val="仿宋_GB2312"/>
        <charset val="134"/>
      </rPr>
      <t>用地面积</t>
    </r>
    <r>
      <rPr>
        <sz val="16"/>
        <rFont val="仿宋_GB2312"/>
        <charset val="134"/>
      </rPr>
      <t>80.3</t>
    </r>
    <r>
      <rPr>
        <sz val="16"/>
        <rFont val="仿宋_GB2312"/>
        <charset val="134"/>
      </rPr>
      <t>亩，新建一座联合厂房、制肥车间、污水处理区、仓库、科研中心、员工宿舍、综合办公楼、农肥实验展示区等。</t>
    </r>
  </si>
  <si>
    <t>融水荣途环保科技有限公司</t>
  </si>
  <si>
    <t>县城管执法局
县科工贸局</t>
  </si>
  <si>
    <t>黄云广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</si>
</sst>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43" formatCode="_ * #,##0.00_ ;_ * \-#,##0.00_ ;_ * &quot;-&quot;??_ ;_ @_ "/>
    <numFmt numFmtId="41" formatCode="_ * #,##0_ ;_ * \-#,##0_ ;_ * &quot;-&quot;_ ;_ @_ "/>
    <numFmt numFmtId="178" formatCode="0.00_);\(0.00\)"/>
  </numFmts>
  <fonts count="36">
    <font>
      <sz val="11"/>
      <color theme="1"/>
      <name val="宋体"/>
      <charset val="134"/>
      <scheme val="minor"/>
    </font>
    <font>
      <sz val="3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20"/>
      <name val="黑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6"/>
      <color theme="0"/>
      <name val="仿宋_GB2312"/>
      <charset val="134"/>
    </font>
    <font>
      <b/>
      <sz val="14"/>
      <name val="仿宋_GB2312"/>
      <charset val="134"/>
    </font>
    <font>
      <sz val="16"/>
      <color indexed="8"/>
      <name val="仿宋_GB2312"/>
      <charset val="134"/>
    </font>
    <font>
      <b/>
      <sz val="16"/>
      <color indexed="8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name val="Times New Roman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3" fillId="0" borderId="0"/>
    <xf numFmtId="0" fontId="14" fillId="0" borderId="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0"/>
    <xf numFmtId="0" fontId="16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0"/>
    <xf numFmtId="0" fontId="22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/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177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解释性文本" xfId="20" builtinId="53"/>
    <cellStyle name="标题 1" xfId="21" builtinId="16"/>
    <cellStyle name="0,0_x000d__x000a_NA_x000d__x000a_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常规 42 4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0,0_x000d__x000a_NA_x000d__x000a_ 12" xfId="45"/>
    <cellStyle name="强调文字颜色 3" xfId="46" builtinId="37"/>
    <cellStyle name="强调文字颜色 4" xfId="47" builtinId="41"/>
    <cellStyle name="常规 42 3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3 5" xfId="57"/>
    <cellStyle name="常规 42 3 2" xfId="58"/>
    <cellStyle name="样式 1" xfId="5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view="pageBreakPreview" zoomScale="65" zoomScaleNormal="70" zoomScaleSheetLayoutView="65" workbookViewId="0">
      <pane xSplit="2" ySplit="4" topLeftCell="C5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13.5"/>
  <cols>
    <col min="1" max="1" width="7.125" style="4" customWidth="1"/>
    <col min="2" max="2" width="31.125" style="5" customWidth="1"/>
    <col min="3" max="3" width="39.25" style="5" customWidth="1"/>
    <col min="4" max="4" width="15.375" style="5" customWidth="1"/>
    <col min="5" max="5" width="22.125" style="6" customWidth="1"/>
    <col min="6" max="6" width="33.5" style="7" customWidth="1"/>
    <col min="7" max="7" width="18.875" style="5" customWidth="1"/>
    <col min="8" max="8" width="17.125" style="5" customWidth="1"/>
    <col min="9" max="9" width="27.875" style="5" customWidth="1"/>
    <col min="10" max="10" width="23" style="5" customWidth="1"/>
    <col min="11" max="11" width="19.75" style="5" customWidth="1"/>
    <col min="12" max="12" width="18.625" style="8" customWidth="1"/>
    <col min="13" max="13" width="9.25" style="8" customWidth="1"/>
    <col min="14" max="16377" width="50" style="9"/>
    <col min="16378" max="16384" width="9" style="9"/>
  </cols>
  <sheetData>
    <row r="1" ht="36" customHeight="1" spans="1:12">
      <c r="A1" s="10" t="s">
        <v>0</v>
      </c>
      <c r="B1" s="10"/>
      <c r="C1" s="11"/>
      <c r="D1" s="11"/>
      <c r="E1" s="12"/>
      <c r="F1" s="13"/>
      <c r="G1" s="11"/>
      <c r="H1" s="11"/>
      <c r="I1" s="11"/>
      <c r="J1" s="11"/>
      <c r="K1" s="11"/>
      <c r="L1" s="35"/>
    </row>
    <row r="2" s="1" customFormat="1" ht="59.1" customHeight="1" spans="1:13">
      <c r="A2" s="14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4"/>
      <c r="M2" s="14"/>
    </row>
    <row r="3" ht="33" customHeight="1" spans="1:12">
      <c r="A3" s="17"/>
      <c r="B3" s="11"/>
      <c r="C3" s="11"/>
      <c r="D3" s="11"/>
      <c r="E3" s="18"/>
      <c r="F3" s="19"/>
      <c r="G3" s="20"/>
      <c r="H3" s="13"/>
      <c r="I3" s="13"/>
      <c r="J3" s="13" t="s">
        <v>2</v>
      </c>
      <c r="K3" s="13"/>
      <c r="L3" s="20"/>
    </row>
    <row r="4" s="2" customFormat="1" ht="60" customHeight="1" spans="1:12">
      <c r="A4" s="21" t="s">
        <v>3</v>
      </c>
      <c r="B4" s="21" t="s">
        <v>4</v>
      </c>
      <c r="C4" s="21" t="s">
        <v>5</v>
      </c>
      <c r="D4" s="22" t="s">
        <v>6</v>
      </c>
      <c r="E4" s="22" t="s">
        <v>7</v>
      </c>
      <c r="F4" s="21" t="s">
        <v>8</v>
      </c>
      <c r="G4" s="23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</row>
    <row r="5" s="2" customFormat="1" ht="60" customHeight="1" spans="1:12">
      <c r="A5" s="21"/>
      <c r="B5" s="21" t="s">
        <v>15</v>
      </c>
      <c r="C5" s="21"/>
      <c r="D5" s="21">
        <f t="shared" ref="D5:G5" si="0">SUM(D6:D16)</f>
        <v>337379</v>
      </c>
      <c r="E5" s="21">
        <f t="shared" si="0"/>
        <v>58578</v>
      </c>
      <c r="F5" s="21"/>
      <c r="G5" s="24">
        <f t="shared" si="0"/>
        <v>38333.5</v>
      </c>
      <c r="H5" s="25">
        <f>G5/E5</f>
        <v>0.654400969647308</v>
      </c>
      <c r="I5" s="36"/>
      <c r="J5" s="21"/>
      <c r="K5" s="21"/>
      <c r="L5" s="21"/>
    </row>
    <row r="6" s="3" customFormat="1" ht="129" customHeight="1" spans="1:13">
      <c r="A6" s="26" t="str">
        <f>IF(J6="","",COUNTA($J$6:J6)&amp;"")</f>
        <v>1</v>
      </c>
      <c r="B6" s="27" t="s">
        <v>16</v>
      </c>
      <c r="C6" s="27" t="s">
        <v>17</v>
      </c>
      <c r="D6" s="28">
        <v>84880</v>
      </c>
      <c r="E6" s="29">
        <v>5000</v>
      </c>
      <c r="F6" s="30" t="s">
        <v>18</v>
      </c>
      <c r="G6" s="21">
        <v>15642.7</v>
      </c>
      <c r="H6" s="25">
        <f>G6/E6</f>
        <v>3.12854</v>
      </c>
      <c r="I6" s="30" t="s">
        <v>19</v>
      </c>
      <c r="J6" s="37" t="s">
        <v>20</v>
      </c>
      <c r="K6" s="37" t="s">
        <v>21</v>
      </c>
      <c r="L6" s="37"/>
      <c r="M6" s="38"/>
    </row>
    <row r="7" s="3" customFormat="1" ht="146.1" customHeight="1" spans="1:13">
      <c r="A7" s="26">
        <v>2</v>
      </c>
      <c r="B7" s="31" t="s">
        <v>22</v>
      </c>
      <c r="C7" s="31" t="s">
        <v>23</v>
      </c>
      <c r="D7" s="32">
        <v>29068</v>
      </c>
      <c r="E7" s="32">
        <v>7778</v>
      </c>
      <c r="F7" s="33" t="s">
        <v>24</v>
      </c>
      <c r="G7" s="34">
        <v>391.53</v>
      </c>
      <c r="H7" s="25">
        <f>G7/E7</f>
        <v>0.0503381331961944</v>
      </c>
      <c r="I7" s="30" t="s">
        <v>25</v>
      </c>
      <c r="J7" s="37" t="s">
        <v>26</v>
      </c>
      <c r="K7" s="37" t="s">
        <v>21</v>
      </c>
      <c r="L7" s="37"/>
      <c r="M7" s="38"/>
    </row>
    <row r="8" s="3" customFormat="1" ht="92.1" customHeight="1" spans="1:13">
      <c r="A8" s="26">
        <v>3</v>
      </c>
      <c r="B8" s="27" t="s">
        <v>27</v>
      </c>
      <c r="C8" s="27" t="s">
        <v>28</v>
      </c>
      <c r="D8" s="28">
        <v>49447</v>
      </c>
      <c r="E8" s="29">
        <v>5000</v>
      </c>
      <c r="F8" s="30" t="s">
        <v>29</v>
      </c>
      <c r="G8" s="21">
        <v>12007</v>
      </c>
      <c r="H8" s="25">
        <f t="shared" ref="H8:H16" si="1">G8/E8</f>
        <v>2.4014</v>
      </c>
      <c r="I8" s="30" t="s">
        <v>30</v>
      </c>
      <c r="J8" s="37" t="s">
        <v>31</v>
      </c>
      <c r="K8" s="37" t="s">
        <v>21</v>
      </c>
      <c r="L8" s="37"/>
      <c r="M8" s="38"/>
    </row>
    <row r="9" s="3" customFormat="1" ht="92.1" customHeight="1" spans="1:13">
      <c r="A9" s="26">
        <v>4</v>
      </c>
      <c r="B9" s="27" t="s">
        <v>32</v>
      </c>
      <c r="C9" s="27" t="s">
        <v>28</v>
      </c>
      <c r="D9" s="28">
        <v>45136</v>
      </c>
      <c r="E9" s="29">
        <v>5000</v>
      </c>
      <c r="F9" s="30" t="s">
        <v>29</v>
      </c>
      <c r="G9" s="21">
        <v>4624</v>
      </c>
      <c r="H9" s="25">
        <f t="shared" si="1"/>
        <v>0.9248</v>
      </c>
      <c r="I9" s="30" t="s">
        <v>30</v>
      </c>
      <c r="J9" s="37" t="s">
        <v>31</v>
      </c>
      <c r="K9" s="37" t="s">
        <v>21</v>
      </c>
      <c r="L9" s="37"/>
      <c r="M9" s="38"/>
    </row>
    <row r="10" s="3" customFormat="1" ht="98.1" customHeight="1" spans="1:13">
      <c r="A10" s="26">
        <v>5</v>
      </c>
      <c r="B10" s="27" t="s">
        <v>33</v>
      </c>
      <c r="C10" s="27" t="s">
        <v>34</v>
      </c>
      <c r="D10" s="28">
        <v>15418</v>
      </c>
      <c r="E10" s="29">
        <v>5000</v>
      </c>
      <c r="F10" s="30" t="s">
        <v>35</v>
      </c>
      <c r="G10" s="21">
        <v>1675</v>
      </c>
      <c r="H10" s="25">
        <f t="shared" si="1"/>
        <v>0.335</v>
      </c>
      <c r="I10" s="30" t="s">
        <v>36</v>
      </c>
      <c r="J10" s="37" t="s">
        <v>37</v>
      </c>
      <c r="K10" s="37" t="s">
        <v>21</v>
      </c>
      <c r="L10" s="37"/>
      <c r="M10" s="38"/>
    </row>
    <row r="11" s="3" customFormat="1" ht="98.1" customHeight="1" spans="1:13">
      <c r="A11" s="26">
        <v>6</v>
      </c>
      <c r="B11" s="27" t="s">
        <v>38</v>
      </c>
      <c r="C11" s="27" t="s">
        <v>39</v>
      </c>
      <c r="D11" s="28">
        <v>27310</v>
      </c>
      <c r="E11" s="29">
        <v>8000</v>
      </c>
      <c r="F11" s="30" t="s">
        <v>40</v>
      </c>
      <c r="G11" s="21">
        <v>1749.27</v>
      </c>
      <c r="H11" s="25">
        <f t="shared" si="1"/>
        <v>0.21865875</v>
      </c>
      <c r="I11" s="30" t="s">
        <v>41</v>
      </c>
      <c r="J11" s="37" t="s">
        <v>42</v>
      </c>
      <c r="K11" s="37" t="s">
        <v>21</v>
      </c>
      <c r="L11" s="37"/>
      <c r="M11" s="38"/>
    </row>
    <row r="12" s="3" customFormat="1" ht="98.1" customHeight="1" spans="1:13">
      <c r="A12" s="26">
        <v>7</v>
      </c>
      <c r="B12" s="27" t="s">
        <v>43</v>
      </c>
      <c r="C12" s="27" t="s">
        <v>44</v>
      </c>
      <c r="D12" s="28">
        <v>23600</v>
      </c>
      <c r="E12" s="29">
        <v>5000</v>
      </c>
      <c r="F12" s="30" t="s">
        <v>45</v>
      </c>
      <c r="G12" s="21">
        <v>269</v>
      </c>
      <c r="H12" s="25">
        <f t="shared" si="1"/>
        <v>0.0538</v>
      </c>
      <c r="I12" s="30" t="s">
        <v>46</v>
      </c>
      <c r="J12" s="37" t="s">
        <v>47</v>
      </c>
      <c r="K12" s="37" t="s">
        <v>21</v>
      </c>
      <c r="L12" s="37"/>
      <c r="M12" s="38"/>
    </row>
    <row r="13" s="3" customFormat="1" ht="117" customHeight="1" spans="1:13">
      <c r="A13" s="26">
        <v>8</v>
      </c>
      <c r="B13" s="27" t="s">
        <v>48</v>
      </c>
      <c r="C13" s="27" t="s">
        <v>49</v>
      </c>
      <c r="D13" s="28">
        <v>32000</v>
      </c>
      <c r="E13" s="29">
        <v>10000</v>
      </c>
      <c r="F13" s="30" t="s">
        <v>50</v>
      </c>
      <c r="G13" s="21">
        <v>175</v>
      </c>
      <c r="H13" s="25">
        <f t="shared" si="1"/>
        <v>0.0175</v>
      </c>
      <c r="I13" s="30" t="s">
        <v>51</v>
      </c>
      <c r="J13" s="37" t="s">
        <v>52</v>
      </c>
      <c r="K13" s="37" t="s">
        <v>53</v>
      </c>
      <c r="L13" s="37"/>
      <c r="M13" s="38"/>
    </row>
    <row r="14" s="3" customFormat="1" ht="98.1" customHeight="1" spans="1:13">
      <c r="A14" s="26">
        <v>9</v>
      </c>
      <c r="B14" s="27" t="s">
        <v>54</v>
      </c>
      <c r="C14" s="27" t="s">
        <v>55</v>
      </c>
      <c r="D14" s="28">
        <v>10000</v>
      </c>
      <c r="E14" s="29">
        <v>3000</v>
      </c>
      <c r="F14" s="30" t="s">
        <v>56</v>
      </c>
      <c r="G14" s="21">
        <v>1000</v>
      </c>
      <c r="H14" s="25">
        <f t="shared" si="1"/>
        <v>0.333333333333333</v>
      </c>
      <c r="I14" s="30" t="s">
        <v>57</v>
      </c>
      <c r="J14" s="37" t="s">
        <v>58</v>
      </c>
      <c r="K14" s="37" t="s">
        <v>53</v>
      </c>
      <c r="L14" s="37"/>
      <c r="M14" s="38"/>
    </row>
    <row r="15" s="3" customFormat="1" ht="102.95" customHeight="1" spans="1:13">
      <c r="A15" s="26">
        <v>10</v>
      </c>
      <c r="B15" s="27" t="s">
        <v>59</v>
      </c>
      <c r="C15" s="27" t="s">
        <v>60</v>
      </c>
      <c r="D15" s="28">
        <v>10000</v>
      </c>
      <c r="E15" s="29">
        <v>3000</v>
      </c>
      <c r="F15" s="30" t="s">
        <v>56</v>
      </c>
      <c r="G15" s="21">
        <v>400</v>
      </c>
      <c r="H15" s="25">
        <f t="shared" si="1"/>
        <v>0.133333333333333</v>
      </c>
      <c r="I15" s="30" t="s">
        <v>61</v>
      </c>
      <c r="J15" s="37" t="s">
        <v>58</v>
      </c>
      <c r="K15" s="37" t="s">
        <v>53</v>
      </c>
      <c r="L15" s="37"/>
      <c r="M15" s="38"/>
    </row>
    <row r="16" s="3" customFormat="1" ht="120.95" customHeight="1" spans="1:13">
      <c r="A16" s="26">
        <v>11</v>
      </c>
      <c r="B16" s="27" t="s">
        <v>62</v>
      </c>
      <c r="C16" s="27" t="s">
        <v>63</v>
      </c>
      <c r="D16" s="28">
        <v>10520</v>
      </c>
      <c r="E16" s="29">
        <v>1800</v>
      </c>
      <c r="F16" s="30" t="s">
        <v>56</v>
      </c>
      <c r="G16" s="21">
        <v>400</v>
      </c>
      <c r="H16" s="25">
        <f t="shared" si="1"/>
        <v>0.222222222222222</v>
      </c>
      <c r="I16" s="30" t="s">
        <v>64</v>
      </c>
      <c r="J16" s="37" t="s">
        <v>65</v>
      </c>
      <c r="K16" s="37" t="s">
        <v>66</v>
      </c>
      <c r="L16" s="37"/>
      <c r="M16" s="38"/>
    </row>
  </sheetData>
  <mergeCells count="2">
    <mergeCell ref="A1:B1"/>
    <mergeCell ref="A2:L2"/>
  </mergeCells>
  <printOptions horizontalCentered="1"/>
  <pageMargins left="0.432638888888889" right="0.354166666666667" top="0.511805555555556" bottom="0.472222222222222" header="0.354166666666667" footer="0.196527777777778"/>
  <pageSetup paperSize="9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实施项目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小石</cp:lastModifiedBy>
  <dcterms:created xsi:type="dcterms:W3CDTF">2019-11-05T01:42:00Z</dcterms:created>
  <dcterms:modified xsi:type="dcterms:W3CDTF">2020-06-15T09:57:13Z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