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925" activeTab="0"/>
  </bookViews>
  <sheets>
    <sheet name="80-89周岁" sheetId="1" r:id="rId1"/>
    <sheet name="90-99周岁" sheetId="2" r:id="rId2"/>
    <sheet name="100周岁" sheetId="3" r:id="rId3"/>
  </sheets>
  <definedNames/>
  <calcPr fullCalcOnLoad="1"/>
</workbook>
</file>

<file path=xl/sharedStrings.xml><?xml version="1.0" encoding="utf-8"?>
<sst xmlns="http://schemas.openxmlformats.org/spreadsheetml/2006/main" count="129" uniqueCount="49">
  <si>
    <t>融水苗族自治县民政局代发2023年5月80-89周岁老人
高龄补贴发放方案</t>
  </si>
  <si>
    <t>填报单位：融水苗族自治县民政局</t>
  </si>
  <si>
    <t>2023.5.15</t>
  </si>
  <si>
    <t>序号</t>
  </si>
  <si>
    <t>乡镇</t>
  </si>
  <si>
    <t>人数</t>
  </si>
  <si>
    <t>发放标准 
(元/人、月)</t>
  </si>
  <si>
    <t>金额</t>
  </si>
  <si>
    <t>补发
人数</t>
  </si>
  <si>
    <t>补发
金额</t>
  </si>
  <si>
    <t>发放金额(元)</t>
  </si>
  <si>
    <t>备注</t>
  </si>
  <si>
    <t>融水镇</t>
  </si>
  <si>
    <t>2023年4月申请未发放，补发4月份补贴50元。</t>
  </si>
  <si>
    <t>余彩金2022年12月失联停发，2023年4月拍照认证。补发2022年12月至2023年3月4个月补贴200元，2023年4月满90岁，5月份正常发放。</t>
  </si>
  <si>
    <t>蒙喜新、宋玉纹、赖玉娴、肖柳姣、梁广富、邵宝珠、韦筱环、叶炳生、黄仲贤、樊正惠、韦华松、莫彩花、杨幼芳、宁垂鹏、吴庭光、许柳青、黄乃兴17人2023年2月失联停发，2023年5月拍照验证，补发2023年2月-2023年4月3个月150元，共计2550元，2023年5月正常发放。</t>
  </si>
  <si>
    <t>胡淑全、李幼群、杜凤琴、吴瑞贞、龙息珠、张继贵、杨杏英、徐光耀、莫名芬、张雪芳10人2022年12月失联停发，2023年5月拍照验证，补发2022年12月-2023年4月5个月250元，2500元，2023年5月正常发放。</t>
  </si>
  <si>
    <t>永乐镇</t>
  </si>
  <si>
    <t>和睦镇</t>
  </si>
  <si>
    <t>蒙雪梅1月申请3月开始享受补贴，漏录入，补发3、4月补贴100元。</t>
  </si>
  <si>
    <t>四荣乡</t>
  </si>
  <si>
    <t>香粉乡</t>
  </si>
  <si>
    <t>安陲乡</t>
  </si>
  <si>
    <t>怀宝镇</t>
  </si>
  <si>
    <t>三防镇</t>
  </si>
  <si>
    <t>汪洞乡</t>
  </si>
  <si>
    <t>同练乡</t>
  </si>
  <si>
    <t>滚贝乡</t>
  </si>
  <si>
    <t>杆洞乡</t>
  </si>
  <si>
    <t>安太乡</t>
  </si>
  <si>
    <t>洞头镇</t>
  </si>
  <si>
    <t>大浪镇</t>
  </si>
  <si>
    <t>白云乡</t>
  </si>
  <si>
    <t>凤仁周3月份申请高龄补贴漏发，补发3、4月份两个月补贴100元。</t>
  </si>
  <si>
    <t>红水乡</t>
  </si>
  <si>
    <t>拱洞乡</t>
  </si>
  <si>
    <t>吴奶福2022年12月误报死亡，2023年5月入户核实健在，补发2023年1-4月4个月补贴200元，2023年5月满90岁，5月正常发放。</t>
  </si>
  <si>
    <t>大年乡</t>
  </si>
  <si>
    <t>良寨乡</t>
  </si>
  <si>
    <t>合计</t>
  </si>
  <si>
    <t>余彩金、吴奶福满90岁，补发80岁补贴，实际发放人数为11029人。</t>
  </si>
  <si>
    <t xml:space="preserve">   制表人：           审核人：             分管领导：            单位负责人：</t>
  </si>
  <si>
    <t>融水苗族自治县民政局代发2023年5月90-99周岁老人
高龄补贴发放方案</t>
  </si>
  <si>
    <t>龙秋芝2023年3月修改户籍地址迁出停发，补发2023年4月补贴100元，5月正常发放。</t>
  </si>
  <si>
    <t>余彩金2022年12月失联停发，2023年4月拍照认证。2023年4月份满90岁，补发4月份补贴100元，5月份正常发放。</t>
  </si>
  <si>
    <t>刘素娟、秦保凤2人2023年2月失联停发，4月拍照认证，补发2023年2月-4月3个月补贴300元，共计600元。</t>
  </si>
  <si>
    <t>潘其福2022年12月失联停发，2023年4月拍照验证，补发2022年12月-2023年4月5个月500元，2023年5月正常发放</t>
  </si>
  <si>
    <t>覃恩章2022年4月失联停发，2023年4月拍照验证，补发2022年4月-2023年4月13个月1300元，2023年5月正常发放</t>
  </si>
  <si>
    <t>融水苗族自治县民政局代发2023年5月100周岁以上老人高龄补贴发放方案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</si>
</sst>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6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0"/>
      <color indexed="8"/>
      <name val="Arial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zoomScale="145" zoomScaleNormal="145" workbookViewId="0" topLeftCell="A1">
      <selection activeCell="J7" sqref="J7"/>
    </sheetView>
  </sheetViews>
  <sheetFormatPr defaultColWidth="9.00390625" defaultRowHeight="14.25"/>
  <cols>
    <col min="1" max="1" width="1.4921875" style="6" customWidth="1"/>
    <col min="2" max="2" width="4.75390625" style="6" customWidth="1"/>
    <col min="3" max="3" width="9.50390625" style="7" customWidth="1"/>
    <col min="4" max="4" width="9.125" style="8" customWidth="1"/>
    <col min="5" max="5" width="10.25390625" style="9" customWidth="1"/>
    <col min="6" max="6" width="7.125" style="7" customWidth="1"/>
    <col min="7" max="7" width="5.125" style="8" customWidth="1"/>
    <col min="8" max="8" width="6.00390625" style="8" customWidth="1"/>
    <col min="9" max="9" width="8.625" style="8" customWidth="1"/>
    <col min="10" max="10" width="22.375" style="8" customWidth="1"/>
    <col min="11" max="11" width="15.125" style="6" customWidth="1"/>
    <col min="12" max="236" width="9.00390625" style="6" customWidth="1"/>
    <col min="256" max="256" width="9.00390625" style="6" customWidth="1"/>
  </cols>
  <sheetData>
    <row r="1" spans="2:12" ht="43.5" customHeight="1">
      <c r="B1" s="10" t="s">
        <v>0</v>
      </c>
      <c r="C1" s="11"/>
      <c r="D1" s="12"/>
      <c r="E1" s="13"/>
      <c r="F1" s="11"/>
      <c r="G1" s="12"/>
      <c r="H1" s="12"/>
      <c r="I1" s="12"/>
      <c r="J1" s="12"/>
      <c r="K1" s="38"/>
      <c r="L1" s="38"/>
    </row>
    <row r="2" spans="2:12" ht="15" customHeight="1">
      <c r="B2" s="14" t="s">
        <v>1</v>
      </c>
      <c r="C2" s="15"/>
      <c r="D2" s="16"/>
      <c r="E2" s="17"/>
      <c r="F2" s="18"/>
      <c r="J2" s="8" t="s">
        <v>2</v>
      </c>
      <c r="K2" s="38"/>
      <c r="L2" s="38"/>
    </row>
    <row r="3" spans="1:256" s="1" customFormat="1" ht="25.5" customHeight="1">
      <c r="A3" s="19"/>
      <c r="B3" s="20" t="s">
        <v>3</v>
      </c>
      <c r="C3" s="20" t="s">
        <v>4</v>
      </c>
      <c r="D3" s="21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39" t="s">
        <v>11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V3" s="19"/>
    </row>
    <row r="4" spans="2:11" s="2" customFormat="1" ht="18" customHeight="1">
      <c r="B4" s="23">
        <v>1</v>
      </c>
      <c r="C4" s="23" t="s">
        <v>12</v>
      </c>
      <c r="D4" s="51">
        <v>1621</v>
      </c>
      <c r="E4" s="23">
        <v>50</v>
      </c>
      <c r="F4" s="49">
        <f>E4*D4</f>
        <v>81050</v>
      </c>
      <c r="G4" s="26">
        <v>7</v>
      </c>
      <c r="H4" s="26">
        <v>350</v>
      </c>
      <c r="I4" s="49">
        <f>F4+H4+H5+H6+H7</f>
        <v>86650</v>
      </c>
      <c r="J4" s="40" t="s">
        <v>13</v>
      </c>
      <c r="K4" s="41"/>
    </row>
    <row r="5" spans="2:11" s="2" customFormat="1" ht="33" customHeight="1">
      <c r="B5" s="45"/>
      <c r="C5" s="45"/>
      <c r="D5" s="52"/>
      <c r="E5" s="45"/>
      <c r="F5" s="50"/>
      <c r="G5" s="26">
        <v>1</v>
      </c>
      <c r="H5" s="26">
        <v>200</v>
      </c>
      <c r="I5" s="50"/>
      <c r="J5" s="40" t="s">
        <v>14</v>
      </c>
      <c r="K5" s="41"/>
    </row>
    <row r="6" spans="2:11" s="2" customFormat="1" ht="57" customHeight="1">
      <c r="B6" s="45"/>
      <c r="C6" s="45"/>
      <c r="D6" s="52"/>
      <c r="E6" s="45"/>
      <c r="F6" s="50"/>
      <c r="G6" s="26">
        <v>17</v>
      </c>
      <c r="H6" s="26">
        <v>2550</v>
      </c>
      <c r="I6" s="50"/>
      <c r="J6" s="40" t="s">
        <v>15</v>
      </c>
      <c r="K6" s="41"/>
    </row>
    <row r="7" spans="2:11" s="2" customFormat="1" ht="54" customHeight="1">
      <c r="B7" s="45"/>
      <c r="C7" s="45"/>
      <c r="D7" s="52"/>
      <c r="E7" s="45"/>
      <c r="F7" s="50"/>
      <c r="G7" s="26">
        <v>10</v>
      </c>
      <c r="H7" s="26">
        <v>2500</v>
      </c>
      <c r="I7" s="50"/>
      <c r="J7" s="40" t="s">
        <v>16</v>
      </c>
      <c r="K7" s="41"/>
    </row>
    <row r="8" spans="2:11" s="2" customFormat="1" ht="15" customHeight="1">
      <c r="B8" s="27">
        <v>2</v>
      </c>
      <c r="C8" s="27" t="s">
        <v>17</v>
      </c>
      <c r="D8" s="53">
        <v>639</v>
      </c>
      <c r="E8" s="27">
        <v>50</v>
      </c>
      <c r="F8" s="26">
        <f>E8*D8</f>
        <v>31950</v>
      </c>
      <c r="G8" s="26">
        <v>0</v>
      </c>
      <c r="H8" s="26">
        <v>0</v>
      </c>
      <c r="I8" s="26">
        <f>F8+H8</f>
        <v>31950</v>
      </c>
      <c r="J8" s="40"/>
      <c r="K8" s="41"/>
    </row>
    <row r="9" spans="2:11" s="2" customFormat="1" ht="14.25">
      <c r="B9" s="23">
        <v>3</v>
      </c>
      <c r="C9" s="23" t="s">
        <v>18</v>
      </c>
      <c r="D9" s="23">
        <v>591</v>
      </c>
      <c r="E9" s="23">
        <v>50</v>
      </c>
      <c r="F9" s="23">
        <f>E9*D9</f>
        <v>29550</v>
      </c>
      <c r="G9" s="26">
        <v>3</v>
      </c>
      <c r="H9" s="26">
        <f>G9*50</f>
        <v>150</v>
      </c>
      <c r="I9" s="49">
        <f>F9+H9+H10</f>
        <v>29800</v>
      </c>
      <c r="J9" s="40" t="s">
        <v>13</v>
      </c>
      <c r="K9" s="41"/>
    </row>
    <row r="10" spans="2:11" s="2" customFormat="1" ht="21.75" customHeight="1">
      <c r="B10" s="45"/>
      <c r="C10" s="45"/>
      <c r="D10" s="45"/>
      <c r="E10" s="45"/>
      <c r="F10" s="45"/>
      <c r="G10" s="26">
        <v>1</v>
      </c>
      <c r="H10" s="26">
        <v>100</v>
      </c>
      <c r="I10" s="56"/>
      <c r="J10" s="40" t="s">
        <v>19</v>
      </c>
      <c r="K10" s="41"/>
    </row>
    <row r="11" spans="2:11" s="2" customFormat="1" ht="15" customHeight="1">
      <c r="B11" s="27">
        <v>4</v>
      </c>
      <c r="C11" s="27" t="s">
        <v>20</v>
      </c>
      <c r="D11" s="53">
        <v>545</v>
      </c>
      <c r="E11" s="27">
        <v>50</v>
      </c>
      <c r="F11" s="26">
        <f aca="true" t="shared" si="0" ref="F11:F27">E11*D11</f>
        <v>27250</v>
      </c>
      <c r="G11" s="26">
        <v>2</v>
      </c>
      <c r="H11" s="26">
        <f aca="true" t="shared" si="1" ref="H11:H27">G11*50</f>
        <v>100</v>
      </c>
      <c r="I11" s="26">
        <f aca="true" t="shared" si="2" ref="I11:I22">F11+H11</f>
        <v>27350</v>
      </c>
      <c r="J11" s="40" t="s">
        <v>13</v>
      </c>
      <c r="K11" s="41"/>
    </row>
    <row r="12" spans="2:11" s="2" customFormat="1" ht="15" customHeight="1">
      <c r="B12" s="27">
        <v>5</v>
      </c>
      <c r="C12" s="27" t="s">
        <v>21</v>
      </c>
      <c r="D12" s="53">
        <v>297</v>
      </c>
      <c r="E12" s="27">
        <v>50</v>
      </c>
      <c r="F12" s="26">
        <f t="shared" si="0"/>
        <v>14850</v>
      </c>
      <c r="G12" s="26">
        <v>0</v>
      </c>
      <c r="H12" s="26">
        <f t="shared" si="1"/>
        <v>0</v>
      </c>
      <c r="I12" s="26">
        <f t="shared" si="2"/>
        <v>14850</v>
      </c>
      <c r="J12" s="40"/>
      <c r="K12" s="41"/>
    </row>
    <row r="13" spans="2:11" s="2" customFormat="1" ht="15" customHeight="1">
      <c r="B13" s="27">
        <v>6</v>
      </c>
      <c r="C13" s="27" t="s">
        <v>22</v>
      </c>
      <c r="D13" s="53">
        <v>483</v>
      </c>
      <c r="E13" s="27">
        <v>50</v>
      </c>
      <c r="F13" s="26">
        <f t="shared" si="0"/>
        <v>24150</v>
      </c>
      <c r="G13" s="26">
        <v>2</v>
      </c>
      <c r="H13" s="26">
        <f t="shared" si="1"/>
        <v>100</v>
      </c>
      <c r="I13" s="26">
        <f t="shared" si="2"/>
        <v>24250</v>
      </c>
      <c r="J13" s="40" t="s">
        <v>13</v>
      </c>
      <c r="K13" s="41"/>
    </row>
    <row r="14" spans="2:11" s="2" customFormat="1" ht="15" customHeight="1">
      <c r="B14" s="27">
        <v>7</v>
      </c>
      <c r="C14" s="27" t="s">
        <v>23</v>
      </c>
      <c r="D14" s="53">
        <v>389</v>
      </c>
      <c r="E14" s="27">
        <v>50</v>
      </c>
      <c r="F14" s="26">
        <f t="shared" si="0"/>
        <v>19450</v>
      </c>
      <c r="G14" s="26">
        <v>5</v>
      </c>
      <c r="H14" s="26">
        <f t="shared" si="1"/>
        <v>250</v>
      </c>
      <c r="I14" s="26">
        <f t="shared" si="2"/>
        <v>19700</v>
      </c>
      <c r="J14" s="40" t="s">
        <v>13</v>
      </c>
      <c r="K14" s="41"/>
    </row>
    <row r="15" spans="2:11" s="2" customFormat="1" ht="15" customHeight="1">
      <c r="B15" s="27">
        <v>8</v>
      </c>
      <c r="C15" s="27" t="s">
        <v>24</v>
      </c>
      <c r="D15" s="53">
        <v>513</v>
      </c>
      <c r="E15" s="27">
        <v>50</v>
      </c>
      <c r="F15" s="26">
        <f t="shared" si="0"/>
        <v>25650</v>
      </c>
      <c r="G15" s="26">
        <v>3</v>
      </c>
      <c r="H15" s="26">
        <f t="shared" si="1"/>
        <v>150</v>
      </c>
      <c r="I15" s="26">
        <f t="shared" si="2"/>
        <v>25800</v>
      </c>
      <c r="J15" s="40" t="s">
        <v>13</v>
      </c>
      <c r="K15" s="41"/>
    </row>
    <row r="16" spans="2:11" s="2" customFormat="1" ht="15" customHeight="1">
      <c r="B16" s="27">
        <v>9</v>
      </c>
      <c r="C16" s="27" t="s">
        <v>25</v>
      </c>
      <c r="D16" s="53">
        <v>383</v>
      </c>
      <c r="E16" s="27">
        <v>50</v>
      </c>
      <c r="F16" s="26">
        <f t="shared" si="0"/>
        <v>19150</v>
      </c>
      <c r="G16" s="26">
        <v>6</v>
      </c>
      <c r="H16" s="26">
        <f t="shared" si="1"/>
        <v>300</v>
      </c>
      <c r="I16" s="26">
        <f t="shared" si="2"/>
        <v>19450</v>
      </c>
      <c r="J16" s="40" t="s">
        <v>13</v>
      </c>
      <c r="K16" s="41"/>
    </row>
    <row r="17" spans="2:11" s="2" customFormat="1" ht="15" customHeight="1">
      <c r="B17" s="27">
        <v>10</v>
      </c>
      <c r="C17" s="27" t="s">
        <v>26</v>
      </c>
      <c r="D17" s="53">
        <v>242</v>
      </c>
      <c r="E17" s="27">
        <v>50</v>
      </c>
      <c r="F17" s="26">
        <f t="shared" si="0"/>
        <v>12100</v>
      </c>
      <c r="G17" s="26">
        <v>0</v>
      </c>
      <c r="H17" s="26">
        <f t="shared" si="1"/>
        <v>0</v>
      </c>
      <c r="I17" s="26">
        <f t="shared" si="2"/>
        <v>12100</v>
      </c>
      <c r="J17" s="40"/>
      <c r="K17" s="41"/>
    </row>
    <row r="18" spans="2:11" s="2" customFormat="1" ht="15" customHeight="1">
      <c r="B18" s="27">
        <v>11</v>
      </c>
      <c r="C18" s="27" t="s">
        <v>27</v>
      </c>
      <c r="D18" s="53">
        <v>413</v>
      </c>
      <c r="E18" s="27">
        <v>50</v>
      </c>
      <c r="F18" s="26">
        <f t="shared" si="0"/>
        <v>20650</v>
      </c>
      <c r="G18" s="26">
        <v>0</v>
      </c>
      <c r="H18" s="26">
        <f t="shared" si="1"/>
        <v>0</v>
      </c>
      <c r="I18" s="26">
        <f t="shared" si="2"/>
        <v>20650</v>
      </c>
      <c r="J18" s="40"/>
      <c r="K18" s="41"/>
    </row>
    <row r="19" spans="2:11" s="2" customFormat="1" ht="15" customHeight="1">
      <c r="B19" s="27">
        <v>12</v>
      </c>
      <c r="C19" s="27" t="s">
        <v>28</v>
      </c>
      <c r="D19" s="53">
        <v>724</v>
      </c>
      <c r="E19" s="27">
        <v>50</v>
      </c>
      <c r="F19" s="26">
        <f t="shared" si="0"/>
        <v>36200</v>
      </c>
      <c r="G19" s="26">
        <v>2</v>
      </c>
      <c r="H19" s="26">
        <f t="shared" si="1"/>
        <v>100</v>
      </c>
      <c r="I19" s="26">
        <f t="shared" si="2"/>
        <v>36300</v>
      </c>
      <c r="J19" s="40" t="s">
        <v>13</v>
      </c>
      <c r="K19" s="41"/>
    </row>
    <row r="20" spans="2:11" s="2" customFormat="1" ht="18.75" customHeight="1">
      <c r="B20" s="23">
        <v>13</v>
      </c>
      <c r="C20" s="23" t="s">
        <v>29</v>
      </c>
      <c r="D20" s="51">
        <v>555</v>
      </c>
      <c r="E20" s="23">
        <v>50</v>
      </c>
      <c r="F20" s="49">
        <f t="shared" si="0"/>
        <v>27750</v>
      </c>
      <c r="G20" s="26">
        <v>3</v>
      </c>
      <c r="H20" s="26">
        <f t="shared" si="1"/>
        <v>150</v>
      </c>
      <c r="I20" s="26">
        <f t="shared" si="2"/>
        <v>27900</v>
      </c>
      <c r="J20" s="40" t="s">
        <v>13</v>
      </c>
      <c r="K20" s="41"/>
    </row>
    <row r="21" spans="2:11" s="2" customFormat="1" ht="15" customHeight="1">
      <c r="B21" s="27">
        <v>14</v>
      </c>
      <c r="C21" s="27" t="s">
        <v>30</v>
      </c>
      <c r="D21" s="53">
        <v>490</v>
      </c>
      <c r="E21" s="27">
        <v>50</v>
      </c>
      <c r="F21" s="26">
        <f t="shared" si="0"/>
        <v>24500</v>
      </c>
      <c r="G21" s="26">
        <v>5</v>
      </c>
      <c r="H21" s="26">
        <f t="shared" si="1"/>
        <v>250</v>
      </c>
      <c r="I21" s="26">
        <f t="shared" si="2"/>
        <v>24750</v>
      </c>
      <c r="J21" s="40" t="s">
        <v>13</v>
      </c>
      <c r="K21" s="41"/>
    </row>
    <row r="22" spans="2:11" s="2" customFormat="1" ht="15" customHeight="1">
      <c r="B22" s="27">
        <v>15</v>
      </c>
      <c r="C22" s="27" t="s">
        <v>31</v>
      </c>
      <c r="D22" s="53">
        <v>577</v>
      </c>
      <c r="E22" s="27">
        <v>50</v>
      </c>
      <c r="F22" s="26">
        <f t="shared" si="0"/>
        <v>28850</v>
      </c>
      <c r="G22" s="26">
        <v>2</v>
      </c>
      <c r="H22" s="26">
        <f t="shared" si="1"/>
        <v>100</v>
      </c>
      <c r="I22" s="26">
        <f t="shared" si="2"/>
        <v>28950</v>
      </c>
      <c r="J22" s="40" t="s">
        <v>13</v>
      </c>
      <c r="K22" s="41"/>
    </row>
    <row r="23" spans="2:11" s="2" customFormat="1" ht="15" customHeight="1">
      <c r="B23" s="23">
        <v>16</v>
      </c>
      <c r="C23" s="23" t="s">
        <v>32</v>
      </c>
      <c r="D23" s="51">
        <v>805</v>
      </c>
      <c r="E23" s="23">
        <v>50</v>
      </c>
      <c r="F23" s="49">
        <f t="shared" si="0"/>
        <v>40250</v>
      </c>
      <c r="G23" s="26">
        <v>5</v>
      </c>
      <c r="H23" s="26">
        <f t="shared" si="1"/>
        <v>250</v>
      </c>
      <c r="I23" s="49">
        <f>H23+H24+F23</f>
        <v>40600</v>
      </c>
      <c r="J23" s="40" t="s">
        <v>13</v>
      </c>
      <c r="K23" s="41"/>
    </row>
    <row r="24" spans="2:11" s="2" customFormat="1" ht="19.5" customHeight="1">
      <c r="B24" s="54"/>
      <c r="C24" s="54"/>
      <c r="D24" s="55"/>
      <c r="E24" s="54"/>
      <c r="F24" s="56"/>
      <c r="G24" s="26">
        <v>1</v>
      </c>
      <c r="H24" s="26">
        <v>100</v>
      </c>
      <c r="I24" s="56"/>
      <c r="J24" s="40" t="s">
        <v>33</v>
      </c>
      <c r="K24" s="41"/>
    </row>
    <row r="25" spans="2:11" s="2" customFormat="1" ht="15" customHeight="1">
      <c r="B25" s="27">
        <v>17</v>
      </c>
      <c r="C25" s="27" t="s">
        <v>34</v>
      </c>
      <c r="D25" s="53">
        <v>473</v>
      </c>
      <c r="E25" s="27">
        <v>50</v>
      </c>
      <c r="F25" s="26">
        <f>E25*D25</f>
        <v>23650</v>
      </c>
      <c r="G25" s="26">
        <v>4</v>
      </c>
      <c r="H25" s="26">
        <f>G25*50</f>
        <v>200</v>
      </c>
      <c r="I25" s="26">
        <f>F25+H25</f>
        <v>23850</v>
      </c>
      <c r="J25" s="40" t="s">
        <v>13</v>
      </c>
      <c r="K25" s="41"/>
    </row>
    <row r="26" spans="2:11" s="2" customFormat="1" ht="15" customHeight="1">
      <c r="B26" s="23">
        <v>18</v>
      </c>
      <c r="C26" s="23" t="s">
        <v>35</v>
      </c>
      <c r="D26" s="23">
        <v>634</v>
      </c>
      <c r="E26" s="23">
        <v>50</v>
      </c>
      <c r="F26" s="23">
        <f>E26*D26</f>
        <v>31700</v>
      </c>
      <c r="G26" s="26">
        <v>5</v>
      </c>
      <c r="H26" s="26">
        <f>G26*50</f>
        <v>250</v>
      </c>
      <c r="I26" s="49">
        <f>F26+H26+H27</f>
        <v>32150</v>
      </c>
      <c r="J26" s="40" t="s">
        <v>13</v>
      </c>
      <c r="K26" s="41"/>
    </row>
    <row r="27" spans="2:11" s="2" customFormat="1" ht="28.5" customHeight="1">
      <c r="B27" s="54"/>
      <c r="C27" s="54"/>
      <c r="D27" s="54"/>
      <c r="E27" s="54"/>
      <c r="F27" s="54"/>
      <c r="G27" s="26">
        <v>1</v>
      </c>
      <c r="H27" s="26">
        <v>200</v>
      </c>
      <c r="I27" s="56"/>
      <c r="J27" s="40" t="s">
        <v>36</v>
      </c>
      <c r="K27" s="41"/>
    </row>
    <row r="28" spans="2:11" s="2" customFormat="1" ht="15" customHeight="1">
      <c r="B28" s="27">
        <v>19</v>
      </c>
      <c r="C28" s="27" t="s">
        <v>37</v>
      </c>
      <c r="D28" s="53">
        <v>331</v>
      </c>
      <c r="E28" s="27">
        <v>50</v>
      </c>
      <c r="F28" s="26">
        <f>E28*D28</f>
        <v>16550</v>
      </c>
      <c r="G28" s="26">
        <v>0</v>
      </c>
      <c r="H28" s="26">
        <f>G28*50</f>
        <v>0</v>
      </c>
      <c r="I28" s="26">
        <f>F28+H28</f>
        <v>16550</v>
      </c>
      <c r="J28" s="40"/>
      <c r="K28" s="41"/>
    </row>
    <row r="29" spans="2:11" s="2" customFormat="1" ht="15" customHeight="1">
      <c r="B29" s="27">
        <v>20</v>
      </c>
      <c r="C29" s="27" t="s">
        <v>38</v>
      </c>
      <c r="D29" s="53">
        <v>322</v>
      </c>
      <c r="E29" s="27">
        <v>50</v>
      </c>
      <c r="F29" s="26">
        <f>E29*D29</f>
        <v>16100</v>
      </c>
      <c r="G29" s="26">
        <v>1</v>
      </c>
      <c r="H29" s="26">
        <f>G29*50</f>
        <v>50</v>
      </c>
      <c r="I29" s="26">
        <f>F29+H29</f>
        <v>16150</v>
      </c>
      <c r="J29" s="40" t="s">
        <v>13</v>
      </c>
      <c r="K29" s="41"/>
    </row>
    <row r="30" spans="1:256" s="3" customFormat="1" ht="27.75" customHeight="1">
      <c r="A30" s="28"/>
      <c r="B30" s="29" t="s">
        <v>39</v>
      </c>
      <c r="C30" s="29"/>
      <c r="D30" s="30">
        <f>SUM(D4:D29)</f>
        <v>11027</v>
      </c>
      <c r="E30" s="30"/>
      <c r="F30" s="30">
        <f>SUM(F4:F29)</f>
        <v>551350</v>
      </c>
      <c r="G30" s="30">
        <f>SUM(G4:G29)</f>
        <v>86</v>
      </c>
      <c r="H30" s="30">
        <f>SUM(H4:H29)</f>
        <v>8400</v>
      </c>
      <c r="I30" s="30">
        <f>SUM(I4:I29)</f>
        <v>559750</v>
      </c>
      <c r="J30" s="40" t="s">
        <v>40</v>
      </c>
      <c r="K30" s="32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V30" s="28"/>
    </row>
    <row r="31" spans="2:10" s="4" customFormat="1" ht="9" customHeight="1">
      <c r="B31" s="31"/>
      <c r="C31" s="32"/>
      <c r="D31" s="33"/>
      <c r="E31" s="17"/>
      <c r="F31" s="18"/>
      <c r="G31" s="34"/>
      <c r="H31" s="34"/>
      <c r="I31" s="34"/>
      <c r="J31" s="34"/>
    </row>
    <row r="32" spans="1:13" s="5" customFormat="1" ht="42" customHeight="1">
      <c r="A32" s="35" t="s">
        <v>41</v>
      </c>
      <c r="C32" s="35"/>
      <c r="D32" s="35"/>
      <c r="E32" s="36"/>
      <c r="F32" s="35"/>
      <c r="G32" s="35"/>
      <c r="H32" s="35"/>
      <c r="I32" s="35"/>
      <c r="J32" s="35"/>
      <c r="K32" s="35"/>
      <c r="L32" s="35"/>
      <c r="M32" s="35"/>
    </row>
    <row r="33" ht="39" customHeight="1">
      <c r="F33" s="37"/>
    </row>
    <row r="34" ht="20.25" customHeight="1"/>
    <row r="35" ht="31.5" customHeight="1"/>
    <row r="36" ht="36" customHeight="1"/>
  </sheetData>
  <sheetProtection/>
  <mergeCells count="26">
    <mergeCell ref="B1:J1"/>
    <mergeCell ref="B30:C30"/>
    <mergeCell ref="B4:B7"/>
    <mergeCell ref="B9:B10"/>
    <mergeCell ref="B23:B24"/>
    <mergeCell ref="B26:B27"/>
    <mergeCell ref="C4:C7"/>
    <mergeCell ref="C9:C10"/>
    <mergeCell ref="C23:C24"/>
    <mergeCell ref="C26:C27"/>
    <mergeCell ref="D4:D7"/>
    <mergeCell ref="D9:D10"/>
    <mergeCell ref="D23:D24"/>
    <mergeCell ref="D26:D27"/>
    <mergeCell ref="E4:E7"/>
    <mergeCell ref="E9:E10"/>
    <mergeCell ref="E23:E24"/>
    <mergeCell ref="E26:E27"/>
    <mergeCell ref="F4:F7"/>
    <mergeCell ref="F9:F10"/>
    <mergeCell ref="F23:F24"/>
    <mergeCell ref="F26:F27"/>
    <mergeCell ref="I4:I7"/>
    <mergeCell ref="I9:I10"/>
    <mergeCell ref="I23:I24"/>
    <mergeCell ref="I26:I27"/>
  </mergeCells>
  <printOptions horizontalCentered="1"/>
  <pageMargins left="0.19652777777777777" right="0.16" top="0.66875" bottom="0.236111111111111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1"/>
  <sheetViews>
    <sheetView zoomScale="145" zoomScaleNormal="145" workbookViewId="0" topLeftCell="A8">
      <selection activeCell="K14" sqref="K14"/>
    </sheetView>
  </sheetViews>
  <sheetFormatPr defaultColWidth="9.00390625" defaultRowHeight="14.25"/>
  <cols>
    <col min="1" max="1" width="1.4921875" style="6" customWidth="1"/>
    <col min="2" max="2" width="4.75390625" style="6" customWidth="1"/>
    <col min="3" max="3" width="9.50390625" style="7" customWidth="1"/>
    <col min="4" max="4" width="9.125" style="8" customWidth="1"/>
    <col min="5" max="5" width="10.25390625" style="9" customWidth="1"/>
    <col min="6" max="6" width="7.125" style="7" customWidth="1"/>
    <col min="7" max="7" width="5.125" style="8" customWidth="1"/>
    <col min="8" max="8" width="6.00390625" style="8" customWidth="1"/>
    <col min="9" max="9" width="8.625" style="8" customWidth="1"/>
    <col min="10" max="10" width="22.125" style="8" customWidth="1"/>
    <col min="11" max="11" width="15.125" style="6" customWidth="1"/>
    <col min="12" max="236" width="9.00390625" style="6" customWidth="1"/>
    <col min="256" max="256" width="9.00390625" style="6" customWidth="1"/>
  </cols>
  <sheetData>
    <row r="1" spans="2:12" ht="49.5" customHeight="1">
      <c r="B1" s="10" t="s">
        <v>42</v>
      </c>
      <c r="C1" s="11"/>
      <c r="D1" s="12"/>
      <c r="E1" s="13"/>
      <c r="F1" s="11"/>
      <c r="G1" s="12"/>
      <c r="H1" s="12"/>
      <c r="I1" s="12"/>
      <c r="J1" s="12"/>
      <c r="K1" s="38"/>
      <c r="L1" s="38"/>
    </row>
    <row r="2" spans="2:12" ht="22.5">
      <c r="B2" s="14" t="s">
        <v>1</v>
      </c>
      <c r="C2" s="15"/>
      <c r="D2" s="16"/>
      <c r="E2" s="17"/>
      <c r="F2" s="18"/>
      <c r="J2" s="8" t="s">
        <v>2</v>
      </c>
      <c r="K2" s="38"/>
      <c r="L2" s="38"/>
    </row>
    <row r="3" spans="1:256" s="1" customFormat="1" ht="27.75" customHeight="1">
      <c r="A3" s="19"/>
      <c r="B3" s="20" t="s">
        <v>3</v>
      </c>
      <c r="C3" s="20" t="s">
        <v>4</v>
      </c>
      <c r="D3" s="21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39" t="s">
        <v>11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V3" s="19"/>
    </row>
    <row r="4" spans="1:256" s="1" customFormat="1" ht="27.75" customHeight="1">
      <c r="A4" s="19"/>
      <c r="B4" s="23">
        <v>1</v>
      </c>
      <c r="C4" s="23" t="s">
        <v>12</v>
      </c>
      <c r="D4" s="43">
        <v>267</v>
      </c>
      <c r="E4" s="43">
        <v>100</v>
      </c>
      <c r="F4" s="44">
        <f>D4*E4</f>
        <v>26700</v>
      </c>
      <c r="G4" s="26">
        <v>1</v>
      </c>
      <c r="H4" s="26">
        <v>100</v>
      </c>
      <c r="I4" s="49">
        <f>F4+H4+H5+H6+H7+H8</f>
        <v>29300</v>
      </c>
      <c r="J4" s="40" t="s">
        <v>43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V4" s="19"/>
    </row>
    <row r="5" spans="2:11" s="2" customFormat="1" ht="27" customHeight="1">
      <c r="B5" s="45"/>
      <c r="C5" s="45"/>
      <c r="D5" s="46"/>
      <c r="E5" s="46"/>
      <c r="F5" s="47"/>
      <c r="G5" s="26">
        <v>1</v>
      </c>
      <c r="H5" s="26">
        <v>100</v>
      </c>
      <c r="I5" s="50"/>
      <c r="J5" s="40" t="s">
        <v>44</v>
      </c>
      <c r="K5" s="41"/>
    </row>
    <row r="6" spans="2:11" s="2" customFormat="1" ht="25.5" customHeight="1">
      <c r="B6" s="45"/>
      <c r="C6" s="45"/>
      <c r="D6" s="46"/>
      <c r="E6" s="46"/>
      <c r="F6" s="47"/>
      <c r="G6" s="26">
        <v>2</v>
      </c>
      <c r="H6" s="26">
        <v>600</v>
      </c>
      <c r="I6" s="50"/>
      <c r="J6" s="40" t="s">
        <v>45</v>
      </c>
      <c r="K6" s="41"/>
    </row>
    <row r="7" spans="2:11" s="2" customFormat="1" ht="31.5" customHeight="1">
      <c r="B7" s="45"/>
      <c r="C7" s="45"/>
      <c r="D7" s="46"/>
      <c r="E7" s="46"/>
      <c r="F7" s="47"/>
      <c r="G7" s="26">
        <v>1</v>
      </c>
      <c r="H7" s="26">
        <v>500</v>
      </c>
      <c r="I7" s="50"/>
      <c r="J7" s="40" t="s">
        <v>46</v>
      </c>
      <c r="K7" s="41"/>
    </row>
    <row r="8" spans="2:11" s="2" customFormat="1" ht="33.75" customHeight="1">
      <c r="B8" s="45"/>
      <c r="C8" s="45"/>
      <c r="D8" s="46"/>
      <c r="E8" s="46"/>
      <c r="F8" s="47"/>
      <c r="G8" s="26">
        <v>1</v>
      </c>
      <c r="H8" s="26">
        <v>1300</v>
      </c>
      <c r="I8" s="50"/>
      <c r="J8" s="40" t="s">
        <v>47</v>
      </c>
      <c r="K8" s="41"/>
    </row>
    <row r="9" spans="2:11" s="2" customFormat="1" ht="18.75" customHeight="1">
      <c r="B9" s="27">
        <v>2</v>
      </c>
      <c r="C9" s="27" t="s">
        <v>17</v>
      </c>
      <c r="D9" s="24">
        <v>119</v>
      </c>
      <c r="E9" s="24">
        <v>100</v>
      </c>
      <c r="F9" s="48">
        <f aca="true" t="shared" si="0" ref="F9:F27">D9*E9</f>
        <v>11900</v>
      </c>
      <c r="G9" s="26">
        <v>0</v>
      </c>
      <c r="H9" s="26">
        <v>0</v>
      </c>
      <c r="I9" s="26">
        <f>F9+H9</f>
        <v>11900</v>
      </c>
      <c r="J9" s="40"/>
      <c r="K9" s="41"/>
    </row>
    <row r="10" spans="2:11" s="2" customFormat="1" ht="18.75" customHeight="1">
      <c r="B10" s="27">
        <v>3</v>
      </c>
      <c r="C10" s="27" t="s">
        <v>18</v>
      </c>
      <c r="D10" s="24">
        <v>79</v>
      </c>
      <c r="E10" s="24">
        <v>100</v>
      </c>
      <c r="F10" s="48">
        <f t="shared" si="0"/>
        <v>7900</v>
      </c>
      <c r="G10" s="26">
        <v>0</v>
      </c>
      <c r="H10" s="26">
        <v>0</v>
      </c>
      <c r="I10" s="26">
        <f aca="true" t="shared" si="1" ref="I10:I27">F10+H10</f>
        <v>7900</v>
      </c>
      <c r="J10" s="40"/>
      <c r="K10" s="41"/>
    </row>
    <row r="11" spans="2:11" s="2" customFormat="1" ht="18.75" customHeight="1">
      <c r="B11" s="27">
        <v>4</v>
      </c>
      <c r="C11" s="27" t="s">
        <v>20</v>
      </c>
      <c r="D11" s="24">
        <v>89</v>
      </c>
      <c r="E11" s="24">
        <v>100</v>
      </c>
      <c r="F11" s="48">
        <f t="shared" si="0"/>
        <v>8900</v>
      </c>
      <c r="G11" s="26">
        <v>0</v>
      </c>
      <c r="H11" s="26">
        <v>0</v>
      </c>
      <c r="I11" s="26">
        <f t="shared" si="1"/>
        <v>8900</v>
      </c>
      <c r="J11" s="40"/>
      <c r="K11" s="41"/>
    </row>
    <row r="12" spans="2:11" s="2" customFormat="1" ht="18.75" customHeight="1">
      <c r="B12" s="27">
        <v>5</v>
      </c>
      <c r="C12" s="27" t="s">
        <v>21</v>
      </c>
      <c r="D12" s="24">
        <v>64</v>
      </c>
      <c r="E12" s="24">
        <v>100</v>
      </c>
      <c r="F12" s="48">
        <f t="shared" si="0"/>
        <v>6400</v>
      </c>
      <c r="G12" s="26">
        <v>0</v>
      </c>
      <c r="H12" s="26">
        <v>0</v>
      </c>
      <c r="I12" s="26">
        <f t="shared" si="1"/>
        <v>6400</v>
      </c>
      <c r="J12" s="40"/>
      <c r="K12" s="41"/>
    </row>
    <row r="13" spans="2:11" s="2" customFormat="1" ht="18.75" customHeight="1">
      <c r="B13" s="27">
        <v>6</v>
      </c>
      <c r="C13" s="27" t="s">
        <v>22</v>
      </c>
      <c r="D13" s="24">
        <v>98</v>
      </c>
      <c r="E13" s="24">
        <v>100</v>
      </c>
      <c r="F13" s="48">
        <f t="shared" si="0"/>
        <v>9800</v>
      </c>
      <c r="G13" s="26">
        <v>0</v>
      </c>
      <c r="H13" s="26">
        <v>0</v>
      </c>
      <c r="I13" s="26">
        <f t="shared" si="1"/>
        <v>9800</v>
      </c>
      <c r="J13" s="40"/>
      <c r="K13" s="41"/>
    </row>
    <row r="14" spans="2:11" s="2" customFormat="1" ht="18.75" customHeight="1">
      <c r="B14" s="27">
        <v>7</v>
      </c>
      <c r="C14" s="27" t="s">
        <v>23</v>
      </c>
      <c r="D14" s="24">
        <v>59</v>
      </c>
      <c r="E14" s="24">
        <v>100</v>
      </c>
      <c r="F14" s="48">
        <f t="shared" si="0"/>
        <v>5900</v>
      </c>
      <c r="G14" s="26">
        <v>0</v>
      </c>
      <c r="H14" s="26">
        <v>0</v>
      </c>
      <c r="I14" s="26">
        <f t="shared" si="1"/>
        <v>5900</v>
      </c>
      <c r="J14" s="40"/>
      <c r="K14" s="41"/>
    </row>
    <row r="15" spans="2:11" s="2" customFormat="1" ht="18.75" customHeight="1">
      <c r="B15" s="27">
        <v>8</v>
      </c>
      <c r="C15" s="27" t="s">
        <v>24</v>
      </c>
      <c r="D15" s="24">
        <v>77</v>
      </c>
      <c r="E15" s="24">
        <v>100</v>
      </c>
      <c r="F15" s="48">
        <f t="shared" si="0"/>
        <v>7700</v>
      </c>
      <c r="G15" s="26">
        <v>0</v>
      </c>
      <c r="H15" s="26">
        <v>0</v>
      </c>
      <c r="I15" s="26">
        <f t="shared" si="1"/>
        <v>7700</v>
      </c>
      <c r="J15" s="40"/>
      <c r="K15" s="41"/>
    </row>
    <row r="16" spans="2:11" s="2" customFormat="1" ht="18.75" customHeight="1">
      <c r="B16" s="27">
        <v>9</v>
      </c>
      <c r="C16" s="27" t="s">
        <v>25</v>
      </c>
      <c r="D16" s="24">
        <v>65</v>
      </c>
      <c r="E16" s="24">
        <v>100</v>
      </c>
      <c r="F16" s="48">
        <f t="shared" si="0"/>
        <v>6500</v>
      </c>
      <c r="G16" s="26">
        <v>0</v>
      </c>
      <c r="H16" s="26">
        <v>0</v>
      </c>
      <c r="I16" s="26">
        <f t="shared" si="1"/>
        <v>6500</v>
      </c>
      <c r="J16" s="40"/>
      <c r="K16" s="41"/>
    </row>
    <row r="17" spans="2:11" s="2" customFormat="1" ht="18.75" customHeight="1">
      <c r="B17" s="27">
        <v>10</v>
      </c>
      <c r="C17" s="27" t="s">
        <v>26</v>
      </c>
      <c r="D17" s="24">
        <v>38</v>
      </c>
      <c r="E17" s="24">
        <v>100</v>
      </c>
      <c r="F17" s="48">
        <f t="shared" si="0"/>
        <v>3800</v>
      </c>
      <c r="G17" s="26">
        <v>0</v>
      </c>
      <c r="H17" s="26">
        <v>0</v>
      </c>
      <c r="I17" s="26">
        <f t="shared" si="1"/>
        <v>3800</v>
      </c>
      <c r="J17" s="40"/>
      <c r="K17" s="41"/>
    </row>
    <row r="18" spans="2:11" s="2" customFormat="1" ht="18.75" customHeight="1">
      <c r="B18" s="27">
        <v>11</v>
      </c>
      <c r="C18" s="27" t="s">
        <v>27</v>
      </c>
      <c r="D18" s="24">
        <v>69</v>
      </c>
      <c r="E18" s="24">
        <v>100</v>
      </c>
      <c r="F18" s="48">
        <f t="shared" si="0"/>
        <v>6900</v>
      </c>
      <c r="G18" s="26">
        <v>0</v>
      </c>
      <c r="H18" s="26">
        <v>0</v>
      </c>
      <c r="I18" s="26">
        <f t="shared" si="1"/>
        <v>6900</v>
      </c>
      <c r="J18" s="40"/>
      <c r="K18" s="41"/>
    </row>
    <row r="19" spans="2:11" s="2" customFormat="1" ht="18.75" customHeight="1">
      <c r="B19" s="27">
        <v>12</v>
      </c>
      <c r="C19" s="27" t="s">
        <v>28</v>
      </c>
      <c r="D19" s="24">
        <v>109</v>
      </c>
      <c r="E19" s="24">
        <v>100</v>
      </c>
      <c r="F19" s="48">
        <f t="shared" si="0"/>
        <v>10900</v>
      </c>
      <c r="G19" s="26">
        <v>0</v>
      </c>
      <c r="H19" s="26">
        <v>0</v>
      </c>
      <c r="I19" s="26">
        <f t="shared" si="1"/>
        <v>10900</v>
      </c>
      <c r="J19" s="40"/>
      <c r="K19" s="41"/>
    </row>
    <row r="20" spans="2:11" s="2" customFormat="1" ht="18.75" customHeight="1">
      <c r="B20" s="27">
        <v>13</v>
      </c>
      <c r="C20" s="27" t="s">
        <v>29</v>
      </c>
      <c r="D20" s="24">
        <v>87</v>
      </c>
      <c r="E20" s="24">
        <v>100</v>
      </c>
      <c r="F20" s="48">
        <f t="shared" si="0"/>
        <v>8700</v>
      </c>
      <c r="G20" s="26">
        <v>0</v>
      </c>
      <c r="H20" s="26">
        <v>0</v>
      </c>
      <c r="I20" s="26">
        <f t="shared" si="1"/>
        <v>8700</v>
      </c>
      <c r="J20" s="40"/>
      <c r="K20" s="42"/>
    </row>
    <row r="21" spans="2:11" s="2" customFormat="1" ht="18.75" customHeight="1">
      <c r="B21" s="27">
        <v>14</v>
      </c>
      <c r="C21" s="27" t="s">
        <v>30</v>
      </c>
      <c r="D21" s="24">
        <v>71</v>
      </c>
      <c r="E21" s="24">
        <v>100</v>
      </c>
      <c r="F21" s="48">
        <f t="shared" si="0"/>
        <v>7100</v>
      </c>
      <c r="G21" s="26">
        <v>0</v>
      </c>
      <c r="H21" s="26">
        <v>0</v>
      </c>
      <c r="I21" s="26">
        <f t="shared" si="1"/>
        <v>7100</v>
      </c>
      <c r="J21" s="40"/>
      <c r="K21" s="41"/>
    </row>
    <row r="22" spans="2:11" s="2" customFormat="1" ht="18.75" customHeight="1">
      <c r="B22" s="27">
        <v>15</v>
      </c>
      <c r="C22" s="27" t="s">
        <v>31</v>
      </c>
      <c r="D22" s="24">
        <v>108</v>
      </c>
      <c r="E22" s="24">
        <v>100</v>
      </c>
      <c r="F22" s="48">
        <f t="shared" si="0"/>
        <v>10800</v>
      </c>
      <c r="G22" s="26">
        <v>0</v>
      </c>
      <c r="H22" s="26">
        <v>0</v>
      </c>
      <c r="I22" s="26">
        <f t="shared" si="1"/>
        <v>10800</v>
      </c>
      <c r="J22" s="40"/>
      <c r="K22" s="41"/>
    </row>
    <row r="23" spans="2:11" s="2" customFormat="1" ht="18.75" customHeight="1">
      <c r="B23" s="27">
        <v>16</v>
      </c>
      <c r="C23" s="27" t="s">
        <v>32</v>
      </c>
      <c r="D23" s="24">
        <v>114</v>
      </c>
      <c r="E23" s="24">
        <v>100</v>
      </c>
      <c r="F23" s="48">
        <f t="shared" si="0"/>
        <v>11400</v>
      </c>
      <c r="G23" s="26">
        <v>0</v>
      </c>
      <c r="H23" s="26">
        <v>0</v>
      </c>
      <c r="I23" s="26">
        <f t="shared" si="1"/>
        <v>11400</v>
      </c>
      <c r="J23" s="40"/>
      <c r="K23" s="41"/>
    </row>
    <row r="24" spans="2:11" s="2" customFormat="1" ht="18.75" customHeight="1">
      <c r="B24" s="27">
        <v>17</v>
      </c>
      <c r="C24" s="27" t="s">
        <v>34</v>
      </c>
      <c r="D24" s="24">
        <v>85</v>
      </c>
      <c r="E24" s="24">
        <v>100</v>
      </c>
      <c r="F24" s="48">
        <f t="shared" si="0"/>
        <v>8500</v>
      </c>
      <c r="G24" s="26">
        <v>0</v>
      </c>
      <c r="H24" s="26">
        <v>0</v>
      </c>
      <c r="I24" s="26">
        <f t="shared" si="1"/>
        <v>8500</v>
      </c>
      <c r="J24" s="40"/>
      <c r="K24" s="41"/>
    </row>
    <row r="25" spans="2:11" s="2" customFormat="1" ht="31.5" customHeight="1">
      <c r="B25" s="23">
        <v>18</v>
      </c>
      <c r="C25" s="23" t="s">
        <v>35</v>
      </c>
      <c r="D25" s="23">
        <v>111</v>
      </c>
      <c r="E25" s="23">
        <v>100</v>
      </c>
      <c r="F25" s="23">
        <f t="shared" si="0"/>
        <v>11100</v>
      </c>
      <c r="G25" s="26">
        <v>0</v>
      </c>
      <c r="H25" s="26">
        <v>0</v>
      </c>
      <c r="I25" s="26">
        <f t="shared" si="1"/>
        <v>11100</v>
      </c>
      <c r="J25" s="40"/>
      <c r="K25" s="41"/>
    </row>
    <row r="26" spans="2:11" s="2" customFormat="1" ht="18.75" customHeight="1">
      <c r="B26" s="27">
        <v>19</v>
      </c>
      <c r="C26" s="27" t="s">
        <v>37</v>
      </c>
      <c r="D26" s="24">
        <v>49</v>
      </c>
      <c r="E26" s="24">
        <v>100</v>
      </c>
      <c r="F26" s="48">
        <f t="shared" si="0"/>
        <v>4900</v>
      </c>
      <c r="G26" s="26">
        <v>0</v>
      </c>
      <c r="H26" s="26">
        <v>0</v>
      </c>
      <c r="I26" s="26">
        <f t="shared" si="1"/>
        <v>4900</v>
      </c>
      <c r="J26" s="40"/>
      <c r="K26" s="41"/>
    </row>
    <row r="27" spans="2:11" s="2" customFormat="1" ht="18.75" customHeight="1">
      <c r="B27" s="27">
        <v>20</v>
      </c>
      <c r="C27" s="27" t="s">
        <v>38</v>
      </c>
      <c r="D27" s="24">
        <v>79</v>
      </c>
      <c r="E27" s="24">
        <v>100</v>
      </c>
      <c r="F27" s="48">
        <f t="shared" si="0"/>
        <v>7900</v>
      </c>
      <c r="G27" s="26">
        <v>0</v>
      </c>
      <c r="H27" s="26">
        <v>0</v>
      </c>
      <c r="I27" s="26">
        <f t="shared" si="1"/>
        <v>7900</v>
      </c>
      <c r="J27" s="40"/>
      <c r="K27" s="41"/>
    </row>
    <row r="28" spans="1:256" s="3" customFormat="1" ht="25.5" customHeight="1">
      <c r="A28" s="28"/>
      <c r="B28" s="29" t="s">
        <v>39</v>
      </c>
      <c r="C28" s="29"/>
      <c r="D28" s="30">
        <f>SUM(D4:D27)</f>
        <v>1837</v>
      </c>
      <c r="E28" s="30"/>
      <c r="F28" s="30">
        <f>SUM(F4:F27)</f>
        <v>183700</v>
      </c>
      <c r="G28" s="30">
        <f>SUM(G4:G27)</f>
        <v>6</v>
      </c>
      <c r="H28" s="30">
        <f>SUM(H4:H27)</f>
        <v>2600</v>
      </c>
      <c r="I28" s="30">
        <f>SUM(I4:I27)</f>
        <v>186300</v>
      </c>
      <c r="J28" s="40"/>
      <c r="K28" s="32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V28" s="28"/>
    </row>
    <row r="29" spans="2:10" s="4" customFormat="1" ht="24" customHeight="1">
      <c r="B29" s="31"/>
      <c r="C29" s="32"/>
      <c r="D29" s="33"/>
      <c r="E29" s="17"/>
      <c r="F29" s="18"/>
      <c r="G29" s="34"/>
      <c r="H29" s="34"/>
      <c r="I29" s="34"/>
      <c r="J29" s="34"/>
    </row>
    <row r="30" spans="1:13" s="5" customFormat="1" ht="42" customHeight="1">
      <c r="A30" s="35" t="s">
        <v>41</v>
      </c>
      <c r="C30" s="35"/>
      <c r="D30" s="35"/>
      <c r="E30" s="36"/>
      <c r="F30" s="35"/>
      <c r="G30" s="35"/>
      <c r="H30" s="35"/>
      <c r="I30" s="35"/>
      <c r="J30" s="35"/>
      <c r="K30" s="35"/>
      <c r="L30" s="35"/>
      <c r="M30" s="35"/>
    </row>
    <row r="31" ht="39" customHeight="1">
      <c r="F31" s="37"/>
    </row>
    <row r="32" ht="20.25" customHeight="1"/>
    <row r="33" ht="31.5" customHeight="1"/>
    <row r="34" ht="36" customHeight="1"/>
  </sheetData>
  <sheetProtection/>
  <mergeCells count="8">
    <mergeCell ref="B1:J1"/>
    <mergeCell ref="B28:C28"/>
    <mergeCell ref="B4:B8"/>
    <mergeCell ref="C4:C8"/>
    <mergeCell ref="D4:D8"/>
    <mergeCell ref="E4:E8"/>
    <mergeCell ref="F4:F8"/>
    <mergeCell ref="I4:I8"/>
  </mergeCells>
  <printOptions horizontalCentered="1"/>
  <pageMargins left="0.19652777777777777" right="0.16" top="0.66875" bottom="0.5118055555555555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7"/>
  <sheetViews>
    <sheetView zoomScale="130" zoomScaleNormal="130" workbookViewId="0" topLeftCell="A1">
      <selection activeCell="J4" sqref="J4"/>
    </sheetView>
  </sheetViews>
  <sheetFormatPr defaultColWidth="9.00390625" defaultRowHeight="14.25"/>
  <cols>
    <col min="1" max="1" width="1.4921875" style="6" customWidth="1"/>
    <col min="2" max="2" width="4.75390625" style="6" customWidth="1"/>
    <col min="3" max="3" width="9.50390625" style="7" customWidth="1"/>
    <col min="4" max="4" width="9.125" style="8" customWidth="1"/>
    <col min="5" max="5" width="10.25390625" style="9" customWidth="1"/>
    <col min="6" max="6" width="7.125" style="7" customWidth="1"/>
    <col min="7" max="7" width="5.125" style="8" customWidth="1"/>
    <col min="8" max="8" width="6.00390625" style="8" customWidth="1"/>
    <col min="9" max="9" width="8.625" style="8" customWidth="1"/>
    <col min="10" max="10" width="19.00390625" style="8" customWidth="1"/>
    <col min="11" max="11" width="15.125" style="6" customWidth="1"/>
    <col min="12" max="236" width="9.00390625" style="6" customWidth="1"/>
    <col min="256" max="256" width="9.00390625" style="6" customWidth="1"/>
  </cols>
  <sheetData>
    <row r="1" spans="2:12" ht="49.5" customHeight="1">
      <c r="B1" s="10" t="s">
        <v>48</v>
      </c>
      <c r="C1" s="11"/>
      <c r="D1" s="12"/>
      <c r="E1" s="13"/>
      <c r="F1" s="11"/>
      <c r="G1" s="12"/>
      <c r="H1" s="12"/>
      <c r="I1" s="12"/>
      <c r="J1" s="12"/>
      <c r="K1" s="38"/>
      <c r="L1" s="38"/>
    </row>
    <row r="2" spans="2:12" ht="22.5">
      <c r="B2" s="14" t="s">
        <v>1</v>
      </c>
      <c r="C2" s="15"/>
      <c r="D2" s="16"/>
      <c r="E2" s="17"/>
      <c r="F2" s="18"/>
      <c r="J2" s="8" t="s">
        <v>2</v>
      </c>
      <c r="K2" s="38"/>
      <c r="L2" s="38"/>
    </row>
    <row r="3" spans="1:256" s="1" customFormat="1" ht="27.75" customHeight="1">
      <c r="A3" s="19"/>
      <c r="B3" s="20" t="s">
        <v>3</v>
      </c>
      <c r="C3" s="20" t="s">
        <v>4</v>
      </c>
      <c r="D3" s="21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39" t="s">
        <v>11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V3" s="19"/>
    </row>
    <row r="4" spans="2:11" s="2" customFormat="1" ht="15" customHeight="1">
      <c r="B4" s="23">
        <v>1</v>
      </c>
      <c r="C4" s="23" t="s">
        <v>12</v>
      </c>
      <c r="D4" s="24">
        <v>6</v>
      </c>
      <c r="E4" s="24">
        <v>300</v>
      </c>
      <c r="F4" s="25">
        <f aca="true" t="shared" si="0" ref="F4:F23">D4*E4</f>
        <v>1800</v>
      </c>
      <c r="G4" s="26">
        <v>0</v>
      </c>
      <c r="H4" s="26">
        <v>0</v>
      </c>
      <c r="I4" s="26">
        <f>F4+H4</f>
        <v>1800</v>
      </c>
      <c r="J4" s="40"/>
      <c r="K4" s="41"/>
    </row>
    <row r="5" spans="2:11" s="2" customFormat="1" ht="18.75" customHeight="1">
      <c r="B5" s="27">
        <v>2</v>
      </c>
      <c r="C5" s="27" t="s">
        <v>17</v>
      </c>
      <c r="D5" s="24">
        <v>2</v>
      </c>
      <c r="E5" s="24">
        <v>300</v>
      </c>
      <c r="F5" s="25">
        <f t="shared" si="0"/>
        <v>600</v>
      </c>
      <c r="G5" s="26">
        <v>0</v>
      </c>
      <c r="H5" s="26">
        <v>0</v>
      </c>
      <c r="I5" s="26">
        <f aca="true" t="shared" si="1" ref="I5:I24">F5+H5</f>
        <v>600</v>
      </c>
      <c r="J5" s="40"/>
      <c r="K5" s="41"/>
    </row>
    <row r="6" spans="2:11" s="2" customFormat="1" ht="18.75" customHeight="1">
      <c r="B6" s="27">
        <v>3</v>
      </c>
      <c r="C6" s="27" t="s">
        <v>18</v>
      </c>
      <c r="D6" s="24">
        <v>3</v>
      </c>
      <c r="E6" s="24">
        <v>300</v>
      </c>
      <c r="F6" s="25">
        <f t="shared" si="0"/>
        <v>900</v>
      </c>
      <c r="G6" s="26">
        <v>0</v>
      </c>
      <c r="H6" s="26">
        <v>0</v>
      </c>
      <c r="I6" s="26">
        <f t="shared" si="1"/>
        <v>900</v>
      </c>
      <c r="J6" s="40"/>
      <c r="K6" s="41"/>
    </row>
    <row r="7" spans="2:11" s="2" customFormat="1" ht="18.75" customHeight="1">
      <c r="B7" s="27">
        <v>4</v>
      </c>
      <c r="C7" s="27" t="s">
        <v>20</v>
      </c>
      <c r="D7" s="24">
        <v>3</v>
      </c>
      <c r="E7" s="24">
        <v>300</v>
      </c>
      <c r="F7" s="25">
        <f t="shared" si="0"/>
        <v>900</v>
      </c>
      <c r="G7" s="26">
        <v>0</v>
      </c>
      <c r="H7" s="26">
        <v>0</v>
      </c>
      <c r="I7" s="26">
        <f t="shared" si="1"/>
        <v>900</v>
      </c>
      <c r="J7" s="40"/>
      <c r="K7" s="41"/>
    </row>
    <row r="8" spans="2:11" s="2" customFormat="1" ht="18.75" customHeight="1">
      <c r="B8" s="27">
        <v>5</v>
      </c>
      <c r="C8" s="27" t="s">
        <v>21</v>
      </c>
      <c r="D8" s="24">
        <v>3</v>
      </c>
      <c r="E8" s="24">
        <v>300</v>
      </c>
      <c r="F8" s="25">
        <f t="shared" si="0"/>
        <v>900</v>
      </c>
      <c r="G8" s="26">
        <v>0</v>
      </c>
      <c r="H8" s="26">
        <v>0</v>
      </c>
      <c r="I8" s="26">
        <f t="shared" si="1"/>
        <v>900</v>
      </c>
      <c r="J8" s="40"/>
      <c r="K8" s="41"/>
    </row>
    <row r="9" spans="2:11" s="2" customFormat="1" ht="18.75" customHeight="1">
      <c r="B9" s="27">
        <v>6</v>
      </c>
      <c r="C9" s="27" t="s">
        <v>22</v>
      </c>
      <c r="D9" s="24">
        <v>2</v>
      </c>
      <c r="E9" s="24">
        <v>300</v>
      </c>
      <c r="F9" s="25">
        <f t="shared" si="0"/>
        <v>600</v>
      </c>
      <c r="G9" s="26">
        <v>0</v>
      </c>
      <c r="H9" s="26">
        <v>0</v>
      </c>
      <c r="I9" s="26">
        <f t="shared" si="1"/>
        <v>600</v>
      </c>
      <c r="J9" s="40"/>
      <c r="K9" s="41"/>
    </row>
    <row r="10" spans="2:11" s="2" customFormat="1" ht="18.75" customHeight="1">
      <c r="B10" s="27">
        <v>7</v>
      </c>
      <c r="C10" s="27" t="s">
        <v>23</v>
      </c>
      <c r="D10" s="24">
        <v>1</v>
      </c>
      <c r="E10" s="24">
        <v>300</v>
      </c>
      <c r="F10" s="25">
        <f t="shared" si="0"/>
        <v>300</v>
      </c>
      <c r="G10" s="26">
        <v>0</v>
      </c>
      <c r="H10" s="26">
        <v>0</v>
      </c>
      <c r="I10" s="26">
        <f t="shared" si="1"/>
        <v>300</v>
      </c>
      <c r="J10" s="40"/>
      <c r="K10" s="41"/>
    </row>
    <row r="11" spans="2:11" s="2" customFormat="1" ht="18.75" customHeight="1">
      <c r="B11" s="27">
        <v>8</v>
      </c>
      <c r="C11" s="27" t="s">
        <v>24</v>
      </c>
      <c r="D11" s="24">
        <v>5</v>
      </c>
      <c r="E11" s="24">
        <v>300</v>
      </c>
      <c r="F11" s="25">
        <f t="shared" si="0"/>
        <v>1500</v>
      </c>
      <c r="G11" s="26">
        <v>0</v>
      </c>
      <c r="H11" s="26">
        <v>0</v>
      </c>
      <c r="I11" s="26">
        <f t="shared" si="1"/>
        <v>1500</v>
      </c>
      <c r="J11" s="40"/>
      <c r="K11" s="41"/>
    </row>
    <row r="12" spans="2:11" s="2" customFormat="1" ht="18.75" customHeight="1">
      <c r="B12" s="27">
        <v>9</v>
      </c>
      <c r="C12" s="27" t="s">
        <v>25</v>
      </c>
      <c r="D12" s="24">
        <v>0</v>
      </c>
      <c r="E12" s="24">
        <v>300</v>
      </c>
      <c r="F12" s="25">
        <f t="shared" si="0"/>
        <v>0</v>
      </c>
      <c r="G12" s="26">
        <v>0</v>
      </c>
      <c r="H12" s="26">
        <v>0</v>
      </c>
      <c r="I12" s="26">
        <f t="shared" si="1"/>
        <v>0</v>
      </c>
      <c r="J12" s="40"/>
      <c r="K12" s="41"/>
    </row>
    <row r="13" spans="2:11" s="2" customFormat="1" ht="18.75" customHeight="1">
      <c r="B13" s="27">
        <v>10</v>
      </c>
      <c r="C13" s="27" t="s">
        <v>26</v>
      </c>
      <c r="D13" s="24">
        <v>3</v>
      </c>
      <c r="E13" s="24">
        <v>300</v>
      </c>
      <c r="F13" s="25">
        <f t="shared" si="0"/>
        <v>900</v>
      </c>
      <c r="G13" s="26">
        <v>0</v>
      </c>
      <c r="H13" s="26">
        <v>0</v>
      </c>
      <c r="I13" s="26">
        <f t="shared" si="1"/>
        <v>900</v>
      </c>
      <c r="J13" s="40"/>
      <c r="K13" s="41"/>
    </row>
    <row r="14" spans="2:11" s="2" customFormat="1" ht="18.75" customHeight="1">
      <c r="B14" s="27">
        <v>11</v>
      </c>
      <c r="C14" s="27" t="s">
        <v>27</v>
      </c>
      <c r="D14" s="24">
        <v>4</v>
      </c>
      <c r="E14" s="24">
        <v>300</v>
      </c>
      <c r="F14" s="25">
        <f t="shared" si="0"/>
        <v>1200</v>
      </c>
      <c r="G14" s="26">
        <v>0</v>
      </c>
      <c r="H14" s="26">
        <v>0</v>
      </c>
      <c r="I14" s="26">
        <f t="shared" si="1"/>
        <v>1200</v>
      </c>
      <c r="J14" s="40"/>
      <c r="K14" s="41"/>
    </row>
    <row r="15" spans="2:11" s="2" customFormat="1" ht="18.75" customHeight="1">
      <c r="B15" s="27">
        <v>12</v>
      </c>
      <c r="C15" s="27" t="s">
        <v>28</v>
      </c>
      <c r="D15" s="24">
        <v>2</v>
      </c>
      <c r="E15" s="24">
        <v>300</v>
      </c>
      <c r="F15" s="25">
        <f t="shared" si="0"/>
        <v>600</v>
      </c>
      <c r="G15" s="26">
        <v>0</v>
      </c>
      <c r="H15" s="26">
        <v>0</v>
      </c>
      <c r="I15" s="26">
        <f t="shared" si="1"/>
        <v>600</v>
      </c>
      <c r="J15" s="40"/>
      <c r="K15" s="41"/>
    </row>
    <row r="16" spans="2:11" s="2" customFormat="1" ht="18.75" customHeight="1">
      <c r="B16" s="27">
        <v>13</v>
      </c>
      <c r="C16" s="27" t="s">
        <v>29</v>
      </c>
      <c r="D16" s="24">
        <v>2</v>
      </c>
      <c r="E16" s="24">
        <v>300</v>
      </c>
      <c r="F16" s="25">
        <f t="shared" si="0"/>
        <v>600</v>
      </c>
      <c r="G16" s="26">
        <v>0</v>
      </c>
      <c r="H16" s="26">
        <v>0</v>
      </c>
      <c r="I16" s="26">
        <f t="shared" si="1"/>
        <v>600</v>
      </c>
      <c r="J16" s="40"/>
      <c r="K16" s="42"/>
    </row>
    <row r="17" spans="2:11" s="2" customFormat="1" ht="18.75" customHeight="1">
      <c r="B17" s="27">
        <v>14</v>
      </c>
      <c r="C17" s="27" t="s">
        <v>30</v>
      </c>
      <c r="D17" s="24">
        <v>2</v>
      </c>
      <c r="E17" s="24">
        <v>300</v>
      </c>
      <c r="F17" s="25">
        <f t="shared" si="0"/>
        <v>600</v>
      </c>
      <c r="G17" s="26">
        <v>0</v>
      </c>
      <c r="H17" s="26">
        <v>0</v>
      </c>
      <c r="I17" s="26">
        <f t="shared" si="1"/>
        <v>600</v>
      </c>
      <c r="J17" s="40"/>
      <c r="K17" s="41"/>
    </row>
    <row r="18" spans="2:11" s="2" customFormat="1" ht="18.75" customHeight="1">
      <c r="B18" s="27">
        <v>15</v>
      </c>
      <c r="C18" s="27" t="s">
        <v>31</v>
      </c>
      <c r="D18" s="24">
        <v>3</v>
      </c>
      <c r="E18" s="24">
        <v>300</v>
      </c>
      <c r="F18" s="25">
        <f t="shared" si="0"/>
        <v>900</v>
      </c>
      <c r="G18" s="26">
        <v>0</v>
      </c>
      <c r="H18" s="26">
        <v>0</v>
      </c>
      <c r="I18" s="26">
        <f t="shared" si="1"/>
        <v>900</v>
      </c>
      <c r="J18" s="40"/>
      <c r="K18" s="41"/>
    </row>
    <row r="19" spans="2:11" s="2" customFormat="1" ht="18.75" customHeight="1">
      <c r="B19" s="27">
        <v>16</v>
      </c>
      <c r="C19" s="27" t="s">
        <v>32</v>
      </c>
      <c r="D19" s="24">
        <v>4</v>
      </c>
      <c r="E19" s="24">
        <v>300</v>
      </c>
      <c r="F19" s="25">
        <f t="shared" si="0"/>
        <v>1200</v>
      </c>
      <c r="G19" s="26">
        <v>0</v>
      </c>
      <c r="H19" s="26">
        <v>0</v>
      </c>
      <c r="I19" s="26">
        <f t="shared" si="1"/>
        <v>1200</v>
      </c>
      <c r="J19" s="40"/>
      <c r="K19" s="41"/>
    </row>
    <row r="20" spans="2:11" s="2" customFormat="1" ht="18.75" customHeight="1">
      <c r="B20" s="27">
        <v>17</v>
      </c>
      <c r="C20" s="27" t="s">
        <v>34</v>
      </c>
      <c r="D20" s="24">
        <v>2</v>
      </c>
      <c r="E20" s="24">
        <v>300</v>
      </c>
      <c r="F20" s="25">
        <f t="shared" si="0"/>
        <v>600</v>
      </c>
      <c r="G20" s="26">
        <v>0</v>
      </c>
      <c r="H20" s="26">
        <v>0</v>
      </c>
      <c r="I20" s="26">
        <f t="shared" si="1"/>
        <v>600</v>
      </c>
      <c r="J20" s="40"/>
      <c r="K20" s="41"/>
    </row>
    <row r="21" spans="2:11" s="2" customFormat="1" ht="18.75" customHeight="1">
      <c r="B21" s="27">
        <v>18</v>
      </c>
      <c r="C21" s="27" t="s">
        <v>35</v>
      </c>
      <c r="D21" s="24">
        <v>4</v>
      </c>
      <c r="E21" s="24">
        <v>300</v>
      </c>
      <c r="F21" s="25">
        <f t="shared" si="0"/>
        <v>1200</v>
      </c>
      <c r="G21" s="26">
        <v>0</v>
      </c>
      <c r="H21" s="26">
        <v>0</v>
      </c>
      <c r="I21" s="26">
        <f t="shared" si="1"/>
        <v>1200</v>
      </c>
      <c r="J21" s="40"/>
      <c r="K21" s="41"/>
    </row>
    <row r="22" spans="2:11" s="2" customFormat="1" ht="18.75" customHeight="1">
      <c r="B22" s="27">
        <v>19</v>
      </c>
      <c r="C22" s="27" t="s">
        <v>37</v>
      </c>
      <c r="D22" s="24">
        <v>2</v>
      </c>
      <c r="E22" s="24">
        <v>300</v>
      </c>
      <c r="F22" s="25">
        <f t="shared" si="0"/>
        <v>600</v>
      </c>
      <c r="G22" s="26">
        <v>0</v>
      </c>
      <c r="H22" s="26">
        <v>0</v>
      </c>
      <c r="I22" s="26">
        <f t="shared" si="1"/>
        <v>600</v>
      </c>
      <c r="J22" s="40"/>
      <c r="K22" s="41"/>
    </row>
    <row r="23" spans="2:11" s="2" customFormat="1" ht="18.75" customHeight="1">
      <c r="B23" s="27">
        <v>20</v>
      </c>
      <c r="C23" s="27" t="s">
        <v>38</v>
      </c>
      <c r="D23" s="24">
        <v>5</v>
      </c>
      <c r="E23" s="24">
        <v>300</v>
      </c>
      <c r="F23" s="25">
        <f t="shared" si="0"/>
        <v>1500</v>
      </c>
      <c r="G23" s="26">
        <v>0</v>
      </c>
      <c r="H23" s="26">
        <v>0</v>
      </c>
      <c r="I23" s="26">
        <f t="shared" si="1"/>
        <v>1500</v>
      </c>
      <c r="J23" s="40"/>
      <c r="K23" s="41"/>
    </row>
    <row r="24" spans="1:256" s="3" customFormat="1" ht="25.5" customHeight="1">
      <c r="A24" s="28"/>
      <c r="B24" s="29" t="s">
        <v>39</v>
      </c>
      <c r="C24" s="29"/>
      <c r="D24" s="30">
        <f>SUM(D4:D23)</f>
        <v>58</v>
      </c>
      <c r="E24" s="30"/>
      <c r="F24" s="30">
        <f>SUM(F4:F23)</f>
        <v>17400</v>
      </c>
      <c r="G24" s="30"/>
      <c r="H24" s="30">
        <f>SUM(H4:H23)</f>
        <v>0</v>
      </c>
      <c r="I24" s="26">
        <f>SUM(I4:I23)</f>
        <v>17400</v>
      </c>
      <c r="J24" s="29"/>
      <c r="K24" s="32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V24" s="28"/>
    </row>
    <row r="25" spans="2:10" s="4" customFormat="1" ht="24" customHeight="1">
      <c r="B25" s="31"/>
      <c r="C25" s="32"/>
      <c r="D25" s="33"/>
      <c r="E25" s="17"/>
      <c r="F25" s="18"/>
      <c r="G25" s="34"/>
      <c r="H25" s="34"/>
      <c r="I25" s="34"/>
      <c r="J25" s="34"/>
    </row>
    <row r="26" spans="1:13" s="5" customFormat="1" ht="42" customHeight="1">
      <c r="A26" s="35" t="s">
        <v>41</v>
      </c>
      <c r="C26" s="35"/>
      <c r="D26" s="35"/>
      <c r="E26" s="36"/>
      <c r="F26" s="35"/>
      <c r="G26" s="35"/>
      <c r="H26" s="35"/>
      <c r="I26" s="35"/>
      <c r="J26" s="35"/>
      <c r="K26" s="35"/>
      <c r="L26" s="35"/>
      <c r="M26" s="35"/>
    </row>
    <row r="27" ht="39" customHeight="1">
      <c r="F27" s="37"/>
    </row>
    <row r="28" ht="20.25" customHeight="1"/>
    <row r="29" ht="31.5" customHeight="1"/>
    <row r="30" ht="36" customHeight="1"/>
  </sheetData>
  <sheetProtection/>
  <mergeCells count="2">
    <mergeCell ref="B1:J1"/>
    <mergeCell ref="B24:C24"/>
  </mergeCells>
  <printOptions horizontalCentered="1"/>
  <pageMargins left="0.19652777777777777" right="0.16" top="0.66875" bottom="0.5118055555555555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2017-06-09T09:32:20Z</cp:lastPrinted>
  <dcterms:created xsi:type="dcterms:W3CDTF">2012-06-06T01:30:27Z</dcterms:created>
  <dcterms:modified xsi:type="dcterms:W3CDTF">2023-06-05T01:15:07Z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10D2EC908C364CB89DA59DF13C646D5E</vt:lpwstr>
  </property>
  <property fmtid="{D5CDD505-2E9C-101B-9397-08002B2CF9AE}" pid="5" name="commonda">
    <vt:lpwstr>eyJoZGlkIjoiNjIxMGVmZWUzN2JkZTI5MDJmMGZiZmE1ZGU5YWU5MTEifQ==</vt:lpwstr>
  </property>
</Properties>
</file>